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72.20.226.11\共有フォルダ\13_市町村課\01_課共有\50財務\01一般会計\01_決算統計\01年度別\R6年度決算\15_財政状況資料集\20260302_ R8.3月公表\03_市町村→県\01_担当作業用\08多賀城市○▲\"/>
    </mc:Choice>
  </mc:AlternateContent>
  <xr:revisionPtr revIDLastSave="0" documentId="13_ncr:1_{3C2A0743-18D0-4AF7-842F-827350E233F4}" xr6:coauthVersionLast="47" xr6:coauthVersionMax="47" xr10:uidLastSave="{00000000-0000-0000-0000-000000000000}"/>
  <bookViews>
    <workbookView xWindow="20370" yWindow="240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BE35" i="10"/>
  <c r="C35" i="10"/>
  <c r="CO34" i="10"/>
  <c r="CO35" i="10" s="1"/>
  <c r="BW34" i="10"/>
  <c r="BW35" i="10" s="1"/>
  <c r="BW36" i="10" s="1"/>
  <c r="BW37" i="10" s="1"/>
  <c r="BW38" i="10" s="1"/>
  <c r="BW39" i="10" s="1"/>
  <c r="BW40" i="10" s="1"/>
  <c r="BE34" i="10"/>
  <c r="U34" i="10"/>
  <c r="C34" i="10"/>
  <c r="AM34" i="10" l="1"/>
  <c r="AM35" i="10" s="1"/>
  <c r="U35" i="10"/>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<sst xmlns="http://schemas.openxmlformats.org/spreadsheetml/2006/main" count="1095" uniqueCount="559">
  <si>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</si>
  <si>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</si>
  <si>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</si>
  <si>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</si>
  <si>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</si>
  <si>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</si>
  <si>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</si>
  <si>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</si>
  <si>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</si>
  <si>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</si>
  <si>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</si>
  <si>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</si>
  <si>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</si>
  <si>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</si>
  <si>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</si>
  <si>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</si>
  <si>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</si>
  <si>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</si>
  <si>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</si>
  <si>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</si>
  <si>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</si>
  <si>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</si>
  <si>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</si>
  <si>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</si>
  <si>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</si>
  <si>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</si>
  <si>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</si>
  <si>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</si>
  <si>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</si>
  <si>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</si>
  <si>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</si>
  <si>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</si>
  <si>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</si>
  <si>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</si>
  <si>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</si>
  <si>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</si>
  <si>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</si>
  <si>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</si>
  <si>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</si>
  <si>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</si>
  <si>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</si>
  <si>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</si>
  <si>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</si>
  <si>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</si>
  <si>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</si>
  <si>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</si>
  <si>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</si>
  <si>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</si>
  <si>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</si>
  <si>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</si>
  <si>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</si>
  <si>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</si>
  <si>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</si>
  <si>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</si>
  <si>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</si>
  <si>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</si>
  <si>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</si>
  <si>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</si>
  <si>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</si>
  <si>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</si>
  <si>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</si>
  <si>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</si>
  <si>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</si>
  <si>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</si>
  <si>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</si>
  <si>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</si>
  <si>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</si>
  <si>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</si>
  <si>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</si>
  <si>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</si>
  <si>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</si>
  <si>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</si>
  <si>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</si>
  <si>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</si>
  <si>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</si>
  <si>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</si>
  <si>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</si>
  <si>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</si>
  <si>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</si>
  <si>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</si>
  <si>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</si>
  <si>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Ⅱ－３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</si>
  <si>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</si>
  <si>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</si>
  <si>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</si>
  <si>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</si>
  <si>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</si>
  <si>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</si>
  <si>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</si>
  <si>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</si>
  <si>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</si>
  <si>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</si>
  <si>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</si>
  <si>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</si>
  <si>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多賀城市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</si>
  <si>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</si>
  <si>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</si>
  <si>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</si>
  <si>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</si>
  <si>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</si>
  <si>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</si>
  <si>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</si>
  <si>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</si>
  <si>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</si>
  <si>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</si>
  <si>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</si>
  <si>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</si>
  <si>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</si>
  <si>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</si>
  <si>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</si>
  <si>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</si>
  <si>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</si>
  <si>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</si>
  <si>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</si>
  <si>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</si>
  <si>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</si>
  <si>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</si>
  <si>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</si>
  <si>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</si>
  <si>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</si>
  <si>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</si>
  <si>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</si>
  <si>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</si>
  <si>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</si>
  <si>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</si>
  <si>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</si>
  <si>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</si>
  <si>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</si>
  <si>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</si>
  <si>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</si>
  <si>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</si>
  <si>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</si>
  <si>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</si>
  <si>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</si>
  <si>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</si>
  <si>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</si>
  <si>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</si>
  <si>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</si>
  <si>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</si>
  <si>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</si>
  <si>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</si>
  <si>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</si>
  <si>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</si>
  <si>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</si>
  <si>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</si>
  <si>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</si>
  <si>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</si>
  <si>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</si>
  <si>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</si>
  <si>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</si>
  <si>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</si>
  <si>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</si>
  <si>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</si>
  <si>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</si>
  <si>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</si>
  <si>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</si>
  <si>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</si>
  <si>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</si>
  <si>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</si>
  <si>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</si>
  <si>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</si>
  <si>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</si>
  <si>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</si>
  <si>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</si>
  <si>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</si>
  <si>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</si>
  <si>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</si>
  <si>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</si>
  <si>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</si>
  <si>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</si>
  <si>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</si>
  <si>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</si>
  <si>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</si>
  <si>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</si>
  <si>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</si>
  <si>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</si>
  <si>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</si>
  <si>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</si>
  <si>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</si>
  <si>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</si>
  <si>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</si>
  <si>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</si>
  <si>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</si>
  <si>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</si>
  <si>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</si>
  <si>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</si>
  <si>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</si>
  <si>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</si>
  <si>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</si>
  <si>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</si>
  <si>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</si>
  <si>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</si>
  <si>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</si>
  <si>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</si>
  <si>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</si>
  <si>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</si>
  <si>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</si>
  <si>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</si>
  <si>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</si>
  <si>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</si>
  <si>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</si>
  <si>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</si>
  <si>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</si>
  <si>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宮城県多賀城市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</si>
  <si>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</si>
  <si>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</si>
  <si>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</si>
  <si>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</si>
  <si>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</si>
  <si>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</si>
  <si>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</si>
  <si>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</si>
  <si>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</si>
  <si>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</si>
  <si>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</si>
  <si>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</si>
  <si>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</si>
  <si>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</si>
  <si>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</si>
  <si>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</si>
  <si>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</si>
  <si>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</si>
  <si>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</si>
  <si>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</si>
  <si>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</si>
  <si>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</si>
  <si>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</si>
  <si>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</si>
  <si>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</si>
  <si>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</si>
  <si>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</si>
  <si>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</si>
  <si>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</si>
  <si>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</si>
  <si>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</si>
  <si>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</si>
  <si>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</si>
  <si>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</si>
  <si>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</si>
  <si>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</si>
  <si>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</si>
  <si>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</si>
  <si>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</si>
  <si>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</si>
  <si>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</si>
  <si>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</si>
  <si>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</si>
  <si>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</si>
  <si>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</si>
  <si>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</si>
  <si>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</si>
  <si>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</si>
  <si>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</si>
  <si>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</si>
  <si>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</si>
  <si>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</si>
  <si>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</si>
  <si>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</si>
  <si>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</si>
  <si>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</si>
  <si>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</si>
  <si>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</si>
  <si>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</si>
  <si>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</si>
  <si>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</si>
  <si>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</si>
  <si>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</si>
  <si>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</si>
  <si>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</si>
  <si>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</si>
  <si>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</si>
  <si>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</si>
  <si>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</si>
  <si>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</si>
  <si>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</si>
  <si>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</si>
  <si>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</si>
  <si>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</si>
  <si>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</si>
  <si>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</si>
  <si>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</si>
  <si>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</si>
  <si>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</si>
  <si>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</si>
  <si>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</si>
  <si>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</si>
  <si>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</si>
  <si>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</si>
  <si>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</si>
  <si>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</si>
  <si>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</si>
  <si>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</si>
  <si>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</si>
  <si>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</si>
  <si>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</si>
  <si>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</si>
  <si>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</si>
  <si>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</si>
  <si>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</si>
  <si>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</si>
  <si>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</si>
  <si>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</si>
  <si>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</si>
  <si>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</si>
  <si>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</si>
  <si>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</si>
  <si>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</si>
  <si>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</si>
  <si>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</si>
  <si>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</si>
  <si>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</si>
  <si>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</si>
  <si>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</si>
  <si>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</si>
  <si>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</si>
  <si>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</si>
  <si>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</si>
  <si>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</si>
  <si>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</si>
  <si>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</si>
  <si>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</si>
  <si>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</si>
  <si>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</si>
  <si>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</si>
  <si>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</si>
  <si>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</si>
  <si>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</si>
  <si>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</si>
  <si>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</si>
  <si>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</si>
  <si>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</si>
  <si>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</si>
  <si>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</si>
  <si>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</si>
  <si>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</si>
  <si>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</si>
  <si>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</si>
  <si>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</si>
  <si>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</si>
  <si>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</si>
  <si>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</si>
  <si>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</si>
  <si>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</si>
  <si>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</si>
  <si>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</si>
  <si>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</si>
  <si>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</si>
  <si>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</si>
  <si>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</si>
  <si>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</si>
  <si>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</si>
  <si>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</si>
  <si>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</si>
  <si>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</si>
  <si>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宮城県多賀城市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</si>
  <si>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</si>
  <si>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</si>
  <si>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</si>
  <si>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</si>
  <si>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</si>
  <si>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</si>
  <si>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</si>
  <si>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</si>
  <si>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</si>
  <si>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</si>
  <si>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</si>
  <si>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</si>
  <si>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</si>
  <si>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</si>
  <si>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</si>
  <si>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</si>
  <si>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</si>
  <si>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</si>
  <si>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</si>
  <si>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</si>
  <si>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</si>
  <si>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</si>
  <si>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</si>
  <si>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</si>
  <si>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</si>
  <si>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</si>
  <si>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</si>
  <si>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</si>
  <si>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</si>
  <si>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</si>
  <si>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</si>
  <si>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</si>
  <si>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</si>
  <si>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</si>
  <si>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</si>
  <si>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</si>
  <si>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多賀城市水道事業会計</t>
    <phoneticPr fontId="5"/>
  </si>
  <si>
    <t>法適用企業</t>
    <phoneticPr fontId="5"/>
  </si>
  <si>
    <t>多賀城市下水道事業会計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</si>
  <si>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</si>
  <si>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</si>
  <si>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</si>
  <si>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</si>
  <si>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</si>
  <si>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</si>
  <si>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</si>
  <si>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</si>
  <si>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</si>
  <si>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</si>
  <si>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</si>
  <si>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</si>
  <si>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</si>
  <si>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</si>
  <si>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</si>
  <si>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</si>
  <si>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</si>
  <si>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</si>
  <si>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</si>
  <si>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</si>
  <si>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</si>
  <si>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</si>
  <si>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</si>
  <si>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</si>
  <si>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</si>
  <si>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</si>
  <si>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</si>
  <si>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</si>
  <si>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</si>
  <si>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</si>
  <si>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</si>
  <si>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</si>
  <si>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</si>
  <si>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</si>
  <si>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</si>
  <si>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</si>
  <si>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</si>
  <si>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</si>
  <si>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</si>
  <si>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</si>
  <si>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</si>
  <si>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</si>
  <si>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</si>
  <si>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</si>
  <si>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</si>
  <si>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</si>
  <si>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</si>
  <si>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</si>
  <si>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</si>
  <si>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</si>
  <si>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</si>
  <si>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</si>
  <si>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</si>
  <si>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</si>
  <si>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</si>
  <si>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</si>
  <si>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</si>
  <si>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</si>
  <si>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</si>
  <si>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</si>
  <si>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</si>
  <si>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</si>
  <si>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</si>
  <si>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</si>
  <si>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</si>
  <si>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</si>
  <si>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</si>
  <si>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</si>
  <si>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</si>
  <si>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</si>
  <si>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</si>
  <si>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</si>
  <si>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</si>
  <si>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</si>
  <si>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</si>
  <si>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</si>
  <si>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</si>
  <si>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</si>
  <si>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</si>
  <si>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</si>
  <si>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</si>
  <si>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</si>
  <si>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</si>
  <si>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</si>
  <si>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</si>
  <si>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</si>
  <si>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</si>
  <si>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</si>
  <si>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</si>
  <si>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</si>
  <si>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</si>
  <si>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</si>
  <si>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</si>
  <si>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</si>
  <si>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</si>
  <si>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</si>
  <si>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</si>
  <si>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</si>
  <si>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</si>
  <si>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</si>
  <si>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</si>
  <si>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</si>
  <si>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</si>
  <si>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</si>
  <si>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</si>
  <si>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</si>
  <si>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</si>
  <si>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</si>
  <si>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</si>
  <si>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</si>
  <si>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</si>
  <si>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</si>
  <si>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</si>
  <si>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</si>
  <si>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</si>
  <si>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</si>
  <si>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</si>
  <si>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</si>
  <si>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</si>
  <si>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</si>
  <si>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</si>
  <si>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</si>
  <si>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</si>
  <si>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</si>
  <si>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</si>
  <si>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</si>
  <si>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</si>
  <si>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</si>
  <si>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</si>
  <si>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</si>
  <si>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</si>
  <si>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</si>
  <si>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</si>
  <si>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</si>
  <si>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</si>
  <si>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3.18</t>
  </si>
  <si>
    <t>▲ 1.16</t>
  </si>
  <si>
    <t>多賀城市水道事業会計</t>
  </si>
  <si>
    <t>一般会計</t>
  </si>
  <si>
    <t>介護保険特別会計</t>
  </si>
  <si>
    <t>国民健康保険特別会計</t>
  </si>
  <si>
    <t>後期高齢者医療特別会計</t>
  </si>
  <si>
    <t>多賀城市下水道事業会計</t>
  </si>
  <si>
    <t>その他会計（赤字）</t>
  </si>
  <si>
    <t>その他会計（黒字）</t>
  </si>
  <si>
    <t>R02</t>
    <phoneticPr fontId="5"/>
  </si>
  <si>
    <t>R03</t>
    <phoneticPr fontId="5"/>
  </si>
  <si>
    <t>R04</t>
    <phoneticPr fontId="5"/>
  </si>
  <si>
    <t>R05</t>
    <phoneticPr fontId="5"/>
  </si>
  <si>
    <t>R06</t>
    <phoneticPr fontId="5"/>
  </si>
  <si>
    <t>宮城東部衛生処理組合</t>
  </si>
  <si>
    <t>宮城県市町村職員退職手当組合</t>
  </si>
  <si>
    <t>宮城県市町村非常勤消防団員補償報償組合</t>
  </si>
  <si>
    <t>塩釜地区消防事務組合</t>
  </si>
  <si>
    <t>宮城県市町村自治振興センター</t>
  </si>
  <si>
    <t>宮城県後期高齢者医療広域連合</t>
  </si>
  <si>
    <t>宮城県後期高齢者医療事業会計</t>
  </si>
  <si>
    <t>多賀城市土地開発公社</t>
    <rPh sb="0" eb="4">
      <t>タガジョウシ</t>
    </rPh>
    <rPh sb="4" eb="10">
      <t>トチカイハツコウシャ</t>
    </rPh>
    <phoneticPr fontId="2"/>
  </si>
  <si>
    <t>多賀城駅北開発</t>
    <rPh sb="0" eb="7">
      <t>タガジョウエキキタカイハツ</t>
    </rPh>
    <phoneticPr fontId="2"/>
  </si>
  <si>
    <t>-</t>
    <phoneticPr fontId="2"/>
  </si>
  <si>
    <t>公共施設等総合管理基金</t>
    <rPh sb="0" eb="4">
      <t>コウキョウシセツ</t>
    </rPh>
    <rPh sb="4" eb="5">
      <t>トウ</t>
    </rPh>
    <rPh sb="5" eb="7">
      <t>ソウゴウ</t>
    </rPh>
    <rPh sb="7" eb="11">
      <t>カンリキキン</t>
    </rPh>
    <phoneticPr fontId="2"/>
  </si>
  <si>
    <t>多賀城みらい基金</t>
    <rPh sb="0" eb="3">
      <t>タガジョウ</t>
    </rPh>
    <rPh sb="6" eb="8">
      <t>キキン</t>
    </rPh>
    <phoneticPr fontId="2"/>
  </si>
  <si>
    <t>庁舎耐震対策等事業基金</t>
    <phoneticPr fontId="2"/>
  </si>
  <si>
    <t>生涯学習推進基金</t>
    <phoneticPr fontId="2"/>
  </si>
  <si>
    <t>東日本大震災復興基金</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</si>
</sst>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45483</c:v>
                </c:pt>
                <c:pt idx="1">
                  <c:v>45945</c:v>
                </c:pt>
                <c:pt idx="2">
                  <c:v>44475</c:v>
                </c:pt>
                <c:pt idx="3">
                  <c:v>45982</c:v>
                </c:pt>
                <c:pt idx="4">
                  <c:v>50538</c:v>
                </c:pt>
              </c:numCache>
            </c:numRef>
          </c:val>
          <c:smooth val="0"/>
          <c:extLst>
            <c:ext xmlns:c16="http://schemas.microsoft.com/office/drawing/2014/chart" uri="{C3380CC4-5D6E-409C-BE32-E72D297353CC}">
              <c16:uniqueId val="{00000000-0241-4B7B-92FB-28170FF21FF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70702</c:v>
                </c:pt>
                <c:pt idx="1">
                  <c:v>42735</c:v>
                </c:pt>
                <c:pt idx="2">
                  <c:v>32366</c:v>
                </c:pt>
                <c:pt idx="3">
                  <c:v>60247</c:v>
                </c:pt>
                <c:pt idx="4">
                  <c:v>34867</c:v>
                </c:pt>
              </c:numCache>
            </c:numRef>
          </c:val>
          <c:smooth val="0"/>
          <c:extLst>
            <c:ext xmlns:c16="http://schemas.microsoft.com/office/drawing/2014/chart" uri="{C3380CC4-5D6E-409C-BE32-E72D297353CC}">
              <c16:uniqueId val="{00000001-0241-4B7B-92FB-28170FF21FF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3.63</c:v>
                </c:pt>
                <c:pt idx="1">
                  <c:v>7.77</c:v>
                </c:pt>
                <c:pt idx="2">
                  <c:v>8.3000000000000007</c:v>
                </c:pt>
                <c:pt idx="3">
                  <c:v>0.75</c:v>
                </c:pt>
                <c:pt idx="4">
                  <c:v>1.7</c:v>
                </c:pt>
              </c:numCache>
            </c:numRef>
          </c:val>
          <c:extLst>
            <c:ext xmlns:c16="http://schemas.microsoft.com/office/drawing/2014/chart" uri="{C3380CC4-5D6E-409C-BE32-E72D297353CC}">
              <c16:uniqueId val="{00000000-0DEB-4AE8-8343-BCDCAF08246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25.88</c:v>
                </c:pt>
                <c:pt idx="1">
                  <c:v>30.85</c:v>
                </c:pt>
                <c:pt idx="2">
                  <c:v>39.840000000000003</c:v>
                </c:pt>
                <c:pt idx="3">
                  <c:v>47.83</c:v>
                </c:pt>
                <c:pt idx="4">
                  <c:v>20.11</c:v>
                </c:pt>
              </c:numCache>
            </c:numRef>
          </c:val>
          <c:extLst>
            <c:ext xmlns:c16="http://schemas.microsoft.com/office/drawing/2014/chart" uri="{C3380CC4-5D6E-409C-BE32-E72D297353CC}">
              <c16:uniqueId val="{00000001-0DEB-4AE8-8343-BCDCAF08246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4.93</c:v>
                </c:pt>
                <c:pt idx="1">
                  <c:v>8.89</c:v>
                </c:pt>
                <c:pt idx="2">
                  <c:v>4.5999999999999996</c:v>
                </c:pt>
                <c:pt idx="3">
                  <c:v>-3.18</c:v>
                </c:pt>
                <c:pt idx="4">
                  <c:v>-1.1599999999999999</c:v>
                </c:pt>
              </c:numCache>
            </c:numRef>
          </c:val>
          <c:smooth val="0"/>
          <c:extLst>
            <c:ext xmlns:c16="http://schemas.microsoft.com/office/drawing/2014/chart" uri="{C3380CC4-5D6E-409C-BE32-E72D297353CC}">
              <c16:uniqueId val="{00000002-0DEB-4AE8-8343-BCDCAF08246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B3E0-45EC-8F37-E443F64EFB4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3E0-45EC-8F37-E443F64EFB41}"/>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3E0-45EC-8F37-E443F64EFB41}"/>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B3E0-45EC-8F37-E443F64EFB41}"/>
            </c:ext>
          </c:extLst>
        </c:ser>
        <c:ser>
          <c:idx val="4"/>
          <c:order val="4"/>
          <c:tx>
            <c:strRef>
              <c:f>データシート!$A$31</c:f>
              <c:strCache>
                <c:ptCount val="1"/>
                <c:pt idx="0">
                  <c:v>多賀城市下水道事業会計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B3E0-45EC-8F37-E443F64EFB41}"/>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0.02</c:v>
                </c:pt>
                <c:pt idx="2">
                  <c:v>#N/A</c:v>
                </c:pt>
                <c:pt idx="3">
                  <c:v>0.03</c:v>
                </c:pt>
                <c:pt idx="4">
                  <c:v>#N/A</c:v>
                </c:pt>
                <c:pt idx="5">
                  <c:v>0.03</c:v>
                </c:pt>
                <c:pt idx="6">
                  <c:v>#N/A</c:v>
                </c:pt>
                <c:pt idx="7">
                  <c:v>0.04</c:v>
                </c:pt>
                <c:pt idx="8">
                  <c:v>#N/A</c:v>
                </c:pt>
                <c:pt idx="9">
                  <c:v>0.05</c:v>
                </c:pt>
              </c:numCache>
            </c:numRef>
          </c:val>
          <c:extLst>
            <c:ext xmlns:c16="http://schemas.microsoft.com/office/drawing/2014/chart" uri="{C3380CC4-5D6E-409C-BE32-E72D297353CC}">
              <c16:uniqueId val="{00000005-B3E0-45EC-8F37-E443F64EFB41}"/>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0.15</c:v>
                </c:pt>
                <c:pt idx="2">
                  <c:v>#N/A</c:v>
                </c:pt>
                <c:pt idx="3">
                  <c:v>0.1</c:v>
                </c:pt>
                <c:pt idx="4">
                  <c:v>#N/A</c:v>
                </c:pt>
                <c:pt idx="5">
                  <c:v>0.04</c:v>
                </c:pt>
                <c:pt idx="6">
                  <c:v>#N/A</c:v>
                </c:pt>
                <c:pt idx="7">
                  <c:v>0.05</c:v>
                </c:pt>
                <c:pt idx="8">
                  <c:v>#N/A</c:v>
                </c:pt>
                <c:pt idx="9">
                  <c:v>0.1</c:v>
                </c:pt>
              </c:numCache>
            </c:numRef>
          </c:val>
          <c:extLst>
            <c:ext xmlns:c16="http://schemas.microsoft.com/office/drawing/2014/chart" uri="{C3380CC4-5D6E-409C-BE32-E72D297353CC}">
              <c16:uniqueId val="{00000006-B3E0-45EC-8F37-E443F64EFB41}"/>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0.87</c:v>
                </c:pt>
                <c:pt idx="2">
                  <c:v>#N/A</c:v>
                </c:pt>
                <c:pt idx="3">
                  <c:v>0.76</c:v>
                </c:pt>
                <c:pt idx="4">
                  <c:v>#N/A</c:v>
                </c:pt>
                <c:pt idx="5">
                  <c:v>0.63</c:v>
                </c:pt>
                <c:pt idx="6">
                  <c:v>#N/A</c:v>
                </c:pt>
                <c:pt idx="7">
                  <c:v>0.39</c:v>
                </c:pt>
                <c:pt idx="8">
                  <c:v>#N/A</c:v>
                </c:pt>
                <c:pt idx="9">
                  <c:v>0.76</c:v>
                </c:pt>
              </c:numCache>
            </c:numRef>
          </c:val>
          <c:extLst>
            <c:ext xmlns:c16="http://schemas.microsoft.com/office/drawing/2014/chart" uri="{C3380CC4-5D6E-409C-BE32-E72D297353CC}">
              <c16:uniqueId val="{00000007-B3E0-45EC-8F37-E443F64EFB41}"/>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3.62</c:v>
                </c:pt>
                <c:pt idx="2">
                  <c:v>#N/A</c:v>
                </c:pt>
                <c:pt idx="3">
                  <c:v>7.77</c:v>
                </c:pt>
                <c:pt idx="4">
                  <c:v>#N/A</c:v>
                </c:pt>
                <c:pt idx="5">
                  <c:v>8.2899999999999991</c:v>
                </c:pt>
                <c:pt idx="6">
                  <c:v>#N/A</c:v>
                </c:pt>
                <c:pt idx="7">
                  <c:v>0.74</c:v>
                </c:pt>
                <c:pt idx="8">
                  <c:v>#N/A</c:v>
                </c:pt>
                <c:pt idx="9">
                  <c:v>1.7</c:v>
                </c:pt>
              </c:numCache>
            </c:numRef>
          </c:val>
          <c:extLst>
            <c:ext xmlns:c16="http://schemas.microsoft.com/office/drawing/2014/chart" uri="{C3380CC4-5D6E-409C-BE32-E72D297353CC}">
              <c16:uniqueId val="{00000008-B3E0-45EC-8F37-E443F64EFB41}"/>
            </c:ext>
          </c:extLst>
        </c:ser>
        <c:ser>
          <c:idx val="9"/>
          <c:order val="9"/>
          <c:tx>
            <c:strRef>
              <c:f>データシート!$A$36</c:f>
              <c:strCache>
                <c:ptCount val="1"/>
                <c:pt idx="0">
                  <c:v>多賀城市水道事業会計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6.19</c:v>
                </c:pt>
                <c:pt idx="2">
                  <c:v>#N/A</c:v>
                </c:pt>
                <c:pt idx="3">
                  <c:v>7.27</c:v>
                </c:pt>
                <c:pt idx="4">
                  <c:v>#N/A</c:v>
                </c:pt>
                <c:pt idx="5">
                  <c:v>9.09</c:v>
                </c:pt>
                <c:pt idx="6">
                  <c:v>#N/A</c:v>
                </c:pt>
                <c:pt idx="7">
                  <c:v>9.48</c:v>
                </c:pt>
                <c:pt idx="8">
                  <c:v>#N/A</c:v>
                </c:pt>
                <c:pt idx="9">
                  <c:v>10.25</c:v>
                </c:pt>
              </c:numCache>
            </c:numRef>
          </c:val>
          <c:extLst>
            <c:ext xmlns:c16="http://schemas.microsoft.com/office/drawing/2014/chart" uri="{C3380CC4-5D6E-409C-BE32-E72D297353CC}">
              <c16:uniqueId val="{00000009-B3E0-45EC-8F37-E443F64EFB4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2573</c:v>
                </c:pt>
                <c:pt idx="5">
                  <c:v>2550</c:v>
                </c:pt>
                <c:pt idx="8">
                  <c:v>2526</c:v>
                </c:pt>
                <c:pt idx="11">
                  <c:v>2514</c:v>
                </c:pt>
                <c:pt idx="14">
                  <c:v>2548</c:v>
                </c:pt>
              </c:numCache>
            </c:numRef>
          </c:val>
          <c:extLst>
            <c:ext xmlns:c16="http://schemas.microsoft.com/office/drawing/2014/chart" uri="{C3380CC4-5D6E-409C-BE32-E72D297353CC}">
              <c16:uniqueId val="{00000000-268F-4AB8-8CA2-91EA7062AB3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68F-4AB8-8CA2-91EA7062AB3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2</c:v>
                </c:pt>
                <c:pt idx="3">
                  <c:v>0</c:v>
                </c:pt>
                <c:pt idx="6">
                  <c:v>0</c:v>
                </c:pt>
                <c:pt idx="9">
                  <c:v>0</c:v>
                </c:pt>
                <c:pt idx="12">
                  <c:v>0</c:v>
                </c:pt>
              </c:numCache>
            </c:numRef>
          </c:val>
          <c:extLst>
            <c:ext xmlns:c16="http://schemas.microsoft.com/office/drawing/2014/chart" uri="{C3380CC4-5D6E-409C-BE32-E72D297353CC}">
              <c16:uniqueId val="{00000002-268F-4AB8-8CA2-91EA7062AB3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23</c:v>
                </c:pt>
                <c:pt idx="3">
                  <c:v>45</c:v>
                </c:pt>
                <c:pt idx="6">
                  <c:v>41</c:v>
                </c:pt>
                <c:pt idx="9">
                  <c:v>46</c:v>
                </c:pt>
                <c:pt idx="12">
                  <c:v>44</c:v>
                </c:pt>
              </c:numCache>
            </c:numRef>
          </c:val>
          <c:extLst>
            <c:ext xmlns:c16="http://schemas.microsoft.com/office/drawing/2014/chart" uri="{C3380CC4-5D6E-409C-BE32-E72D297353CC}">
              <c16:uniqueId val="{00000003-268F-4AB8-8CA2-91EA7062AB3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882</c:v>
                </c:pt>
                <c:pt idx="3">
                  <c:v>887</c:v>
                </c:pt>
                <c:pt idx="6">
                  <c:v>911</c:v>
                </c:pt>
                <c:pt idx="9">
                  <c:v>862</c:v>
                </c:pt>
                <c:pt idx="12">
                  <c:v>964</c:v>
                </c:pt>
              </c:numCache>
            </c:numRef>
          </c:val>
          <c:extLst>
            <c:ext xmlns:c16="http://schemas.microsoft.com/office/drawing/2014/chart" uri="{C3380CC4-5D6E-409C-BE32-E72D297353CC}">
              <c16:uniqueId val="{00000004-268F-4AB8-8CA2-91EA7062AB3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68F-4AB8-8CA2-91EA7062AB3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68F-4AB8-8CA2-91EA7062AB3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1988</c:v>
                </c:pt>
                <c:pt idx="3">
                  <c:v>2012</c:v>
                </c:pt>
                <c:pt idx="6">
                  <c:v>2094</c:v>
                </c:pt>
                <c:pt idx="9">
                  <c:v>1994</c:v>
                </c:pt>
                <c:pt idx="12">
                  <c:v>1968</c:v>
                </c:pt>
              </c:numCache>
            </c:numRef>
          </c:val>
          <c:extLst>
            <c:ext xmlns:c16="http://schemas.microsoft.com/office/drawing/2014/chart" uri="{C3380CC4-5D6E-409C-BE32-E72D297353CC}">
              <c16:uniqueId val="{00000007-268F-4AB8-8CA2-91EA7062AB3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322</c:v>
                </c:pt>
                <c:pt idx="2">
                  <c:v>#N/A</c:v>
                </c:pt>
                <c:pt idx="3">
                  <c:v>#N/A</c:v>
                </c:pt>
                <c:pt idx="4">
                  <c:v>394</c:v>
                </c:pt>
                <c:pt idx="5">
                  <c:v>#N/A</c:v>
                </c:pt>
                <c:pt idx="6">
                  <c:v>#N/A</c:v>
                </c:pt>
                <c:pt idx="7">
                  <c:v>520</c:v>
                </c:pt>
                <c:pt idx="8">
                  <c:v>#N/A</c:v>
                </c:pt>
                <c:pt idx="9">
                  <c:v>#N/A</c:v>
                </c:pt>
                <c:pt idx="10">
                  <c:v>388</c:v>
                </c:pt>
                <c:pt idx="11">
                  <c:v>#N/A</c:v>
                </c:pt>
                <c:pt idx="12">
                  <c:v>#N/A</c:v>
                </c:pt>
                <c:pt idx="13">
                  <c:v>428</c:v>
                </c:pt>
                <c:pt idx="14">
                  <c:v>#N/A</c:v>
                </c:pt>
              </c:numCache>
            </c:numRef>
          </c:val>
          <c:smooth val="0"/>
          <c:extLst>
            <c:ext xmlns:c16="http://schemas.microsoft.com/office/drawing/2014/chart" uri="{C3380CC4-5D6E-409C-BE32-E72D297353CC}">
              <c16:uniqueId val="{00000008-268F-4AB8-8CA2-91EA7062AB3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21607</c:v>
                </c:pt>
                <c:pt idx="5">
                  <c:v>21084</c:v>
                </c:pt>
                <c:pt idx="8">
                  <c:v>20272</c:v>
                </c:pt>
                <c:pt idx="11">
                  <c:v>19477</c:v>
                </c:pt>
                <c:pt idx="14">
                  <c:v>19877</c:v>
                </c:pt>
              </c:numCache>
            </c:numRef>
          </c:val>
          <c:extLst>
            <c:ext xmlns:c16="http://schemas.microsoft.com/office/drawing/2014/chart" uri="{C3380CC4-5D6E-409C-BE32-E72D297353CC}">
              <c16:uniqueId val="{00000000-3B31-41BF-90E1-6A415DEA90B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7196</c:v>
                </c:pt>
                <c:pt idx="5">
                  <c:v>7270</c:v>
                </c:pt>
                <c:pt idx="8">
                  <c:v>6860</c:v>
                </c:pt>
                <c:pt idx="11">
                  <c:v>6122</c:v>
                </c:pt>
                <c:pt idx="14">
                  <c:v>5657</c:v>
                </c:pt>
              </c:numCache>
            </c:numRef>
          </c:val>
          <c:extLst>
            <c:ext xmlns:c16="http://schemas.microsoft.com/office/drawing/2014/chart" uri="{C3380CC4-5D6E-409C-BE32-E72D297353CC}">
              <c16:uniqueId val="{00000001-3B31-41BF-90E1-6A415DEA90B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9849</c:v>
                </c:pt>
                <c:pt idx="5">
                  <c:v>10601</c:v>
                </c:pt>
                <c:pt idx="8">
                  <c:v>10755</c:v>
                </c:pt>
                <c:pt idx="11">
                  <c:v>11253</c:v>
                </c:pt>
                <c:pt idx="14">
                  <c:v>11109</c:v>
                </c:pt>
              </c:numCache>
            </c:numRef>
          </c:val>
          <c:extLst>
            <c:ext xmlns:c16="http://schemas.microsoft.com/office/drawing/2014/chart" uri="{C3380CC4-5D6E-409C-BE32-E72D297353CC}">
              <c16:uniqueId val="{00000002-3B31-41BF-90E1-6A415DEA90B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B31-41BF-90E1-6A415DEA90B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B31-41BF-90E1-6A415DEA90B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6</c:v>
                </c:pt>
                <c:pt idx="3">
                  <c:v>6</c:v>
                </c:pt>
                <c:pt idx="6">
                  <c:v>0</c:v>
                </c:pt>
                <c:pt idx="9">
                  <c:v>7</c:v>
                </c:pt>
                <c:pt idx="12">
                  <c:v>0</c:v>
                </c:pt>
              </c:numCache>
            </c:numRef>
          </c:val>
          <c:extLst>
            <c:ext xmlns:c16="http://schemas.microsoft.com/office/drawing/2014/chart" uri="{C3380CC4-5D6E-409C-BE32-E72D297353CC}">
              <c16:uniqueId val="{00000005-3B31-41BF-90E1-6A415DEA90B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1140</c:v>
                </c:pt>
                <c:pt idx="3">
                  <c:v>1139</c:v>
                </c:pt>
                <c:pt idx="6">
                  <c:v>1143</c:v>
                </c:pt>
                <c:pt idx="9">
                  <c:v>1116</c:v>
                </c:pt>
                <c:pt idx="12">
                  <c:v>1001</c:v>
                </c:pt>
              </c:numCache>
            </c:numRef>
          </c:val>
          <c:extLst>
            <c:ext xmlns:c16="http://schemas.microsoft.com/office/drawing/2014/chart" uri="{C3380CC4-5D6E-409C-BE32-E72D297353CC}">
              <c16:uniqueId val="{00000006-3B31-41BF-90E1-6A415DEA90B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607</c:v>
                </c:pt>
                <c:pt idx="3">
                  <c:v>624</c:v>
                </c:pt>
                <c:pt idx="6">
                  <c:v>645</c:v>
                </c:pt>
                <c:pt idx="9">
                  <c:v>611</c:v>
                </c:pt>
                <c:pt idx="12">
                  <c:v>562</c:v>
                </c:pt>
              </c:numCache>
            </c:numRef>
          </c:val>
          <c:extLst>
            <c:ext xmlns:c16="http://schemas.microsoft.com/office/drawing/2014/chart" uri="{C3380CC4-5D6E-409C-BE32-E72D297353CC}">
              <c16:uniqueId val="{00000007-3B31-41BF-90E1-6A415DEA90B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11026</c:v>
                </c:pt>
                <c:pt idx="3">
                  <c:v>10220</c:v>
                </c:pt>
                <c:pt idx="6">
                  <c:v>9214</c:v>
                </c:pt>
                <c:pt idx="9">
                  <c:v>8752</c:v>
                </c:pt>
                <c:pt idx="12">
                  <c:v>8574</c:v>
                </c:pt>
              </c:numCache>
            </c:numRef>
          </c:val>
          <c:extLst>
            <c:ext xmlns:c16="http://schemas.microsoft.com/office/drawing/2014/chart" uri="{C3380CC4-5D6E-409C-BE32-E72D297353CC}">
              <c16:uniqueId val="{00000008-3B31-41BF-90E1-6A415DEA90B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3B31-41BF-90E1-6A415DEA90B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22783</c:v>
                </c:pt>
                <c:pt idx="3">
                  <c:v>22681</c:v>
                </c:pt>
                <c:pt idx="6">
                  <c:v>21714</c:v>
                </c:pt>
                <c:pt idx="9">
                  <c:v>21583</c:v>
                </c:pt>
                <c:pt idx="12">
                  <c:v>21005</c:v>
                </c:pt>
              </c:numCache>
            </c:numRef>
          </c:val>
          <c:extLst>
            <c:ext xmlns:c16="http://schemas.microsoft.com/office/drawing/2014/chart" uri="{C3380CC4-5D6E-409C-BE32-E72D297353CC}">
              <c16:uniqueId val="{0000000A-3B31-41BF-90E1-6A415DEA90B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B31-41BF-90E1-6A415DEA90B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5229</c:v>
                </c:pt>
                <c:pt idx="1">
                  <c:v>6356</c:v>
                </c:pt>
                <c:pt idx="2">
                  <c:v>2777</c:v>
                </c:pt>
              </c:numCache>
            </c:numRef>
          </c:val>
          <c:extLst>
            <c:ext xmlns:c16="http://schemas.microsoft.com/office/drawing/2014/chart" uri="{C3380CC4-5D6E-409C-BE32-E72D297353CC}">
              <c16:uniqueId val="{00000000-4B74-4EC2-BCC5-10CAAB4E9D2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446</c:v>
                </c:pt>
                <c:pt idx="1">
                  <c:v>443</c:v>
                </c:pt>
                <c:pt idx="2">
                  <c:v>471</c:v>
                </c:pt>
              </c:numCache>
            </c:numRef>
          </c:val>
          <c:extLst>
            <c:ext xmlns:c16="http://schemas.microsoft.com/office/drawing/2014/chart" uri="{C3380CC4-5D6E-409C-BE32-E72D297353CC}">
              <c16:uniqueId val="{00000001-4B74-4EC2-BCC5-10CAAB4E9D2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2871</c:v>
                </c:pt>
                <c:pt idx="1">
                  <c:v>2421</c:v>
                </c:pt>
                <c:pt idx="2">
                  <c:v>5915</c:v>
                </c:pt>
              </c:numCache>
            </c:numRef>
          </c:val>
          <c:extLst>
            <c:ext xmlns:c16="http://schemas.microsoft.com/office/drawing/2014/chart" uri="{C3380CC4-5D6E-409C-BE32-E72D297353CC}">
              <c16:uniqueId val="{00000002-4B74-4EC2-BCC5-10CAAB4E9D2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宮城県多賀城市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元利償還金が過去の起債借入の償還が進んだことに伴い減となっている一方、公営企業債の元利償還金に対する繰入金の増により、元利償還金等は増となっている。</a:t>
          </a:r>
        </a:p>
        <a:p>
          <a:r>
            <a:rPr kumimoji="1" lang="ja-JP" altLang="en-US" sz="1400">
              <a:latin typeface="ＭＳ ゴシック" pitchFamily="49" charset="-128"/>
              <a:ea typeface="ＭＳ ゴシック" pitchFamily="49" charset="-128"/>
            </a:rPr>
            <a:t>　今後の財政運営において、公共施設の老朽化に伴う普通建設事業費の増に伴う起債借入により、元利償還金の増が予定されていることから、注視が必要である。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満期一括償還地方債の償還財源として積み立てている減債基金はない。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宮城県多賀城市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一般会計等における地方債の現在高については、新規発行額が元金償還額を下回るよう努めていることから、減額傾向にある。</a:t>
          </a:r>
        </a:p>
        <a:p>
          <a:r>
            <a:rPr kumimoji="1" lang="ja-JP" altLang="en-US" sz="1400">
              <a:latin typeface="ＭＳ ゴシック" pitchFamily="49" charset="-128"/>
              <a:ea typeface="ＭＳ ゴシック" pitchFamily="49" charset="-128"/>
            </a:rPr>
            <a:t>　公営企業債等繰入見込額については、令和６年度における公営企業債の元金償還額が当該年度の起債発行額を上回り、地方債現在高が減少した</a:t>
          </a:r>
          <a:r>
            <a:rPr kumimoji="1" lang="ja-JP" altLang="en-US" sz="1400">
              <a:solidFill>
                <a:sysClr val="windowText" lastClr="000000"/>
              </a:solidFill>
              <a:latin typeface="ＭＳ ゴシック" pitchFamily="49" charset="-128"/>
              <a:ea typeface="ＭＳ ゴシック" pitchFamily="49" charset="-128"/>
            </a:rPr>
            <a:t>ことにより、減額となった。</a:t>
          </a:r>
        </a:p>
        <a:p>
          <a:r>
            <a:rPr kumimoji="1" lang="ja-JP" altLang="en-US" sz="1400">
              <a:solidFill>
                <a:sysClr val="windowText" lastClr="000000"/>
              </a:solidFill>
              <a:latin typeface="ＭＳ ゴシック" pitchFamily="49" charset="-128"/>
              <a:ea typeface="ＭＳ ゴシック" pitchFamily="49" charset="-128"/>
            </a:rPr>
            <a:t>　充当可能財源については、公債費に充てられる市営住宅使用料等が増となったものの、基金分で財政調整基金が減となり、全体では減額となった。</a:t>
          </a:r>
        </a:p>
        <a:p>
          <a:r>
            <a:rPr kumimoji="1" lang="ja-JP" altLang="en-US" sz="1400">
              <a:solidFill>
                <a:srgbClr val="FF0000"/>
              </a:solidFill>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基準財政需要額算入見込額においては、算定項目である地域振興費及び公債費が増額した。</a:t>
          </a:r>
        </a:p>
        <a:p>
          <a:r>
            <a:rPr kumimoji="1" lang="ja-JP" altLang="en-US" sz="1400">
              <a:solidFill>
                <a:srgbClr val="FF0000"/>
              </a:solidFill>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結果、充当可能財源が減少しているものの、将来負担額自体の減少が大きいため、将来負担比率の分子は前年度から減額となっている。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宮城県多賀城市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は基金を再編した影響により、再編対象の各基金においては残高が大きく増減している。特に、公共施設等総合管理基金に係る公営住宅家賃低廉化分の残高が増となったものの、財源不足補填のため財政調整基金を取り崩したことや、多賀城創建１３００年記念関連事業や学校環境整備事業［山王小学校］で多賀城みらい基金を大きく取り崩したほか、ふるさと寄附が昨年度よりも少なかったことなどにより、基金残高が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庁舎耐震対策等事業やスポーツウェルネス施設整備事業を始めとした公共施設等総合管理計画に定められた大規模事業が集中する令和７年度以降について、公共施設等総合管理基金等の多額の財源を投じるため、基金残高は減少するものと見込まれ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・多賀城みらい基金については、小・中学校の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ICT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整備事業へ活用するため、大きく取り崩すことが見込まれる。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市が所有する公共施設及びインフラ施設の総合的かつ計画的な管理を推進するために必要な経費の財源を確保し、長期にわたる安全で快適な公共施設等の管理運営及び財政の健全な運営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・多賀城みらい基金：まちの発展と充実を応援する個人又は団体からの寄附金を財源として、多くの人々が集う個性があふれ、持続可能なまちづくりに活用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・庁舎耐震対策等事業基金：市庁舎の耐震性能の確保、災害拠点機能の強化等に係る事業を円滑に行うため、市庁舎耐震対策等事業へ活用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・生涯学習推進基金：市民がその生涯の各時期において自主的に行う学習活動を支援するために活用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・東日本大震災復興基金：東日本大震災からの復旧及び復興に係る事業へ活用</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・公共施設等総合管理基金：財政調整基金からの積み替えにより、皆増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・多賀城みらい基金：史跡のまち基金及びふるさと基金からの積み替えにより、皆増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・庁舎耐震対策等事業基金：エントランス棟の建設工事に活用したため減</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・生涯学習推進基金：生涯学習活動に対する補助金交付に活用したため減</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・東日本大震災復興基金：東日本大震災多賀城市追悼事業や多賀城市震災経験・記録伝承事業といった復旧・復興事業に活用したため減</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・庁舎耐震対策等事業基金：庁舎改修工事の進捗に合わせ、取崩しを行う予定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・東日本大震災復興基金：各種復興事業の進捗に合わせ、取崩しを行う予定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・基金再編により、他の基金への積み替えを行ったことや、財源不足補填のため取り崩したことから、減額となった。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・財政調整基金の残高は、標準財政規模の１０％以上は保有するよう努める。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・償還のため７千６百万円を取り崩した一方で、普通交付税の償還基金費分のほか、土地貸付収入を積み立てたことにより増となった。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・定期償還に活用予定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宮城県多賀城市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61,628
61,179
19.69
28,253,159
27,804,963
234,770
13,807,028
21,004,880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固定資産税及び都市計画税は、宅地造成に伴う新築家屋の増加により、増となったが、分母となる</a:t>
          </a:r>
          <a:r>
            <a:rPr kumimoji="1" lang="ja-JP" altLang="en-US" sz="1300">
              <a:latin typeface="ＭＳ Ｐゴシック" panose="020B0600070205080204" pitchFamily="50" charset="-128"/>
              <a:ea typeface="ＭＳ Ｐゴシック" panose="020B0600070205080204" pitchFamily="50" charset="-128"/>
            </a:rPr>
            <a:t>基準財政需要額も増加傾向にあるため、結果、財政力指数は増減なしとなった。</a:t>
          </a:r>
        </a:p>
        <a:p>
          <a:r>
            <a:rPr kumimoji="1" lang="ja-JP" altLang="en-US" sz="1300">
              <a:latin typeface="ＭＳ Ｐゴシック" panose="020B0600070205080204" pitchFamily="50" charset="-128"/>
              <a:ea typeface="ＭＳ Ｐゴシック" panose="020B0600070205080204" pitchFamily="50" charset="-128"/>
            </a:rPr>
            <a:t>　引き続き既存企業の事業拡大等の推進等により、自主財源の回復に努めるとともに、経営プラン等に基づき、適正な定員管理による人件費の削減や事務事業の見直しによる歳出削減に取り組む。</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013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5292</xdr:rowOff>
    </xdr:from>
    <xdr:to>
      <xdr:col>23</xdr:col>
      <xdr:colOff>133350</xdr:colOff>
      <xdr:row>42</xdr:row>
      <xdr:rowOff>5292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2061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156633</xdr:rowOff>
    </xdr:from>
    <xdr:to>
      <xdr:col>19</xdr:col>
      <xdr:colOff>133350</xdr:colOff>
      <xdr:row>42</xdr:row>
      <xdr:rowOff>5292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1860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46160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136525</xdr:rowOff>
    </xdr:from>
    <xdr:to>
      <xdr:col>15</xdr:col>
      <xdr:colOff>82550</xdr:colOff>
      <xdr:row>41</xdr:row>
      <xdr:rowOff>156633</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16597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26052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8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116417</xdr:rowOff>
    </xdr:from>
    <xdr:to>
      <xdr:col>11</xdr:col>
      <xdr:colOff>31750</xdr:colOff>
      <xdr:row>41</xdr:row>
      <xdr:rowOff>136525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14586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151994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125942</xdr:rowOff>
    </xdr:from>
    <xdr:to>
      <xdr:col>23</xdr:col>
      <xdr:colOff>184150</xdr:colOff>
      <xdr:row>42</xdr:row>
      <xdr:rowOff>56092</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98019</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127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125942</xdr:rowOff>
    </xdr:from>
    <xdr:to>
      <xdr:col>19</xdr:col>
      <xdr:colOff>184150</xdr:colOff>
      <xdr:row>42</xdr:row>
      <xdr:rowOff>56092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40869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2417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105833</xdr:rowOff>
    </xdr:from>
    <xdr:to>
      <xdr:col>15</xdr:col>
      <xdr:colOff>133350</xdr:colOff>
      <xdr:row>42</xdr:row>
      <xdr:rowOff>35983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20760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85725</xdr:rowOff>
    </xdr:from>
    <xdr:to>
      <xdr:col>11</xdr:col>
      <xdr:colOff>82550</xdr:colOff>
      <xdr:row>42</xdr:row>
      <xdr:rowOff>15875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11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652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5944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分子となる経常経費充当一般財源である人件費、物件費、補助費等の増となったものの、分母となる経常一般財源である地方交付税等の伸びにより、昨年度に比べ１．４ポイント改善した。</a:t>
          </a:r>
        </a:p>
        <a:p>
          <a:r>
            <a:rPr kumimoji="1" lang="ja-JP" altLang="en-US" sz="1300">
              <a:latin typeface="ＭＳ Ｐゴシック" panose="020B0600070205080204" pitchFamily="50" charset="-128"/>
              <a:ea typeface="ＭＳ Ｐゴシック" panose="020B0600070205080204" pitchFamily="50" charset="-128"/>
            </a:rPr>
            <a:t>　類似団体内において、下位である状況を踏まえ、引き続き、既存企業の事業拡大等を推進し、自主財源の回復に努めるとともに、適正な定員管理による人件費の削減やプライマリーバランスを意識した市債の発行を行うなど、義務的経費の削減を図るほか、特に経常事業における事業手法の見直しを図りコストを軽減し、改善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13462</xdr:rowOff>
    </xdr:from>
    <xdr:to>
      <xdr:col>23</xdr:col>
      <xdr:colOff>133350</xdr:colOff>
      <xdr:row>64</xdr:row>
      <xdr:rowOff>150368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129012"/>
          <a:ext cx="0" cy="9941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122445</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095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64</xdr:row>
      <xdr:rowOff>150368</xdr:rowOff>
    </xdr:from>
    <xdr:to>
      <xdr:col>24</xdr:col>
      <xdr:colOff>12700</xdr:colOff>
      <xdr:row>64</xdr:row>
      <xdr:rowOff>150368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123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99839</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72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13462</xdr:rowOff>
    </xdr:from>
    <xdr:to>
      <xdr:col>24</xdr:col>
      <xdr:colOff>12700</xdr:colOff>
      <xdr:row>59</xdr:row>
      <xdr:rowOff>13462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129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131064</xdr:rowOff>
    </xdr:from>
    <xdr:to>
      <xdr:col>23</xdr:col>
      <xdr:colOff>133350</xdr:colOff>
      <xdr:row>65</xdr:row>
      <xdr:rowOff>27178</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1103864"/>
          <a:ext cx="8382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87393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458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70866</xdr:rowOff>
    </xdr:from>
    <xdr:to>
      <xdr:col>23</xdr:col>
      <xdr:colOff>184150</xdr:colOff>
      <xdr:row>63</xdr:row>
      <xdr:rowOff>1016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700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29718</xdr:rowOff>
    </xdr:from>
    <xdr:to>
      <xdr:col>19</xdr:col>
      <xdr:colOff>133350</xdr:colOff>
      <xdr:row>65</xdr:row>
      <xdr:rowOff>27178</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1002518"/>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46736</xdr:rowOff>
    </xdr:from>
    <xdr:to>
      <xdr:col>19</xdr:col>
      <xdr:colOff>184150</xdr:colOff>
      <xdr:row>62</xdr:row>
      <xdr:rowOff>148336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158513</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445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41910</xdr:rowOff>
    </xdr:from>
    <xdr:to>
      <xdr:col>15</xdr:col>
      <xdr:colOff>82550</xdr:colOff>
      <xdr:row>64</xdr:row>
      <xdr:rowOff>29718</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0843260"/>
          <a:ext cx="889000" cy="15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145796</xdr:rowOff>
    </xdr:from>
    <xdr:to>
      <xdr:col>15</xdr:col>
      <xdr:colOff>133350</xdr:colOff>
      <xdr:row>62</xdr:row>
      <xdr:rowOff>75946</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60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86123</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373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41910</xdr:rowOff>
    </xdr:from>
    <xdr:to>
      <xdr:col>11</xdr:col>
      <xdr:colOff>31750</xdr:colOff>
      <xdr:row>64</xdr:row>
      <xdr:rowOff>44196</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843260"/>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143510</xdr:rowOff>
    </xdr:from>
    <xdr:to>
      <xdr:col>11</xdr:col>
      <xdr:colOff>82550</xdr:colOff>
      <xdr:row>61</xdr:row>
      <xdr:rowOff>73660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83837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41910</xdr:rowOff>
    </xdr:from>
    <xdr:to>
      <xdr:col>7</xdr:col>
      <xdr:colOff>31750</xdr:colOff>
      <xdr:row>62</xdr:row>
      <xdr:rowOff>143510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153687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44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80264</xdr:rowOff>
    </xdr:from>
    <xdr:to>
      <xdr:col>23</xdr:col>
      <xdr:colOff>184150</xdr:colOff>
      <xdr:row>65</xdr:row>
      <xdr:rowOff>10414</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105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147591</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948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147828</xdr:rowOff>
    </xdr:from>
    <xdr:to>
      <xdr:col>19</xdr:col>
      <xdr:colOff>184150</xdr:colOff>
      <xdr:row>65</xdr:row>
      <xdr:rowOff>77978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112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62755</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1207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150368</xdr:rowOff>
    </xdr:from>
    <xdr:to>
      <xdr:col>15</xdr:col>
      <xdr:colOff>133350</xdr:colOff>
      <xdr:row>64</xdr:row>
      <xdr:rowOff>80518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95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65295</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1038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162560</xdr:rowOff>
    </xdr:from>
    <xdr:to>
      <xdr:col>11</xdr:col>
      <xdr:colOff>82550</xdr:colOff>
      <xdr:row>63</xdr:row>
      <xdr:rowOff>92710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77487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164846</xdr:rowOff>
    </xdr:from>
    <xdr:to>
      <xdr:col>7</xdr:col>
      <xdr:colOff>31750</xdr:colOff>
      <xdr:row>64</xdr:row>
      <xdr:rowOff>94996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96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79773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1052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[132,574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会計年度任用職員人件費の勤勉手当支給開始及び人事院の給与改定勧告に伴う人件費や、北庁舎ネットワーク機器借上料の増により、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全体として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これらの状況を踏まえて、引き続き適正な定員管理による人件費の抑制や、事業手法の見直しによる物件費の見直しに努めていく。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28259</xdr:rowOff>
    </xdr:from>
    <xdr:to>
      <xdr:col>23</xdr:col>
      <xdr:colOff>133350</xdr:colOff>
      <xdr:row>89</xdr:row>
      <xdr:rowOff>117235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744259"/>
          <a:ext cx="0" cy="16320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89312</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34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117235</xdr:rowOff>
    </xdr:from>
    <xdr:to>
      <xdr:col>24</xdr:col>
      <xdr:colOff>12700</xdr:colOff>
      <xdr:row>89</xdr:row>
      <xdr:rowOff>117235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376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114636</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487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28259</xdr:rowOff>
    </xdr:from>
    <xdr:to>
      <xdr:col>24</xdr:col>
      <xdr:colOff>12700</xdr:colOff>
      <xdr:row>80</xdr:row>
      <xdr:rowOff>28259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74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113624</xdr:rowOff>
    </xdr:from>
    <xdr:to>
      <xdr:col>23</xdr:col>
      <xdr:colOff>133350</xdr:colOff>
      <xdr:row>80</xdr:row>
      <xdr:rowOff>139502</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3829624"/>
          <a:ext cx="838200" cy="25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124278</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8402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140188</xdr:rowOff>
    </xdr:from>
    <xdr:to>
      <xdr:col>23</xdr:col>
      <xdr:colOff>184150</xdr:colOff>
      <xdr:row>81</xdr:row>
      <xdr:rowOff>70338</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385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113624</xdr:rowOff>
    </xdr:from>
    <xdr:to>
      <xdr:col>19</xdr:col>
      <xdr:colOff>133350</xdr:colOff>
      <xdr:row>80</xdr:row>
      <xdr:rowOff>123014</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3225800" y="13829624"/>
          <a:ext cx="889000" cy="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101659</xdr:rowOff>
    </xdr:from>
    <xdr:to>
      <xdr:col>19</xdr:col>
      <xdr:colOff>184150</xdr:colOff>
      <xdr:row>81</xdr:row>
      <xdr:rowOff>31809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81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16586</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9040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121727</xdr:rowOff>
    </xdr:from>
    <xdr:to>
      <xdr:col>15</xdr:col>
      <xdr:colOff>82550</xdr:colOff>
      <xdr:row>80</xdr:row>
      <xdr:rowOff>123014</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837727"/>
          <a:ext cx="889000" cy="1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102538</xdr:rowOff>
    </xdr:from>
    <xdr:to>
      <xdr:col>15</xdr:col>
      <xdr:colOff>133350</xdr:colOff>
      <xdr:row>81</xdr:row>
      <xdr:rowOff>32688</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818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17465</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904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108942</xdr:rowOff>
    </xdr:from>
    <xdr:to>
      <xdr:col>11</xdr:col>
      <xdr:colOff>31750</xdr:colOff>
      <xdr:row>80</xdr:row>
      <xdr:rowOff>121727</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824942"/>
          <a:ext cx="889000" cy="12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88947</xdr:rowOff>
    </xdr:from>
    <xdr:to>
      <xdr:col>11</xdr:col>
      <xdr:colOff>82550</xdr:colOff>
      <xdr:row>81</xdr:row>
      <xdr:rowOff>19097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80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3874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891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61063</xdr:rowOff>
    </xdr:from>
    <xdr:to>
      <xdr:col>7</xdr:col>
      <xdr:colOff>31750</xdr:colOff>
      <xdr:row>80</xdr:row>
      <xdr:rowOff>162663</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77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147440</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863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88702</xdr:rowOff>
    </xdr:from>
    <xdr:to>
      <xdr:col>23</xdr:col>
      <xdr:colOff>184150</xdr:colOff>
      <xdr:row>81</xdr:row>
      <xdr:rowOff>18852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804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9979</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725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62824</xdr:rowOff>
    </xdr:from>
    <xdr:to>
      <xdr:col>19</xdr:col>
      <xdr:colOff>184150</xdr:colOff>
      <xdr:row>80</xdr:row>
      <xdr:rowOff>164424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778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3151</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547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72214</xdr:rowOff>
    </xdr:from>
    <xdr:to>
      <xdr:col>15</xdr:col>
      <xdr:colOff>133350</xdr:colOff>
      <xdr:row>81</xdr:row>
      <xdr:rowOff>2364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788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12541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557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70927</xdr:rowOff>
    </xdr:from>
    <xdr:to>
      <xdr:col>11</xdr:col>
      <xdr:colOff>82550</xdr:colOff>
      <xdr:row>81</xdr:row>
      <xdr:rowOff>1077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786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11254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555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58142</xdr:rowOff>
    </xdr:from>
    <xdr:to>
      <xdr:col>7</xdr:col>
      <xdr:colOff>31750</xdr:colOff>
      <xdr:row>80</xdr:row>
      <xdr:rowOff>159742</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77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169919</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543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人事院勧告の準拠により、前年度より０．８ポイント増加となったが、類似団体平均値を下回っていることから、引き続き給与の適正化に努める。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20461</xdr:rowOff>
    </xdr:from>
    <xdr:to>
      <xdr:col>81</xdr:col>
      <xdr:colOff>44450</xdr:colOff>
      <xdr:row>88</xdr:row>
      <xdr:rowOff>120650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907911"/>
          <a:ext cx="0" cy="13003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92727</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18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120650</xdr:rowOff>
    </xdr:from>
    <xdr:to>
      <xdr:col>81</xdr:col>
      <xdr:colOff>133350</xdr:colOff>
      <xdr:row>88</xdr:row>
      <xdr:rowOff>120650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0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106838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651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20461</xdr:rowOff>
    </xdr:from>
    <xdr:to>
      <xdr:col>81</xdr:col>
      <xdr:colOff>133350</xdr:colOff>
      <xdr:row>81</xdr:row>
      <xdr:rowOff>20461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907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60678</xdr:rowOff>
    </xdr:from>
    <xdr:to>
      <xdr:col>81</xdr:col>
      <xdr:colOff>44450</xdr:colOff>
      <xdr:row>81</xdr:row>
      <xdr:rowOff>167922</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3948128"/>
          <a:ext cx="838200" cy="10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30638</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4324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58561</xdr:rowOff>
    </xdr:from>
    <xdr:to>
      <xdr:col>81</xdr:col>
      <xdr:colOff>95250</xdr:colOff>
      <xdr:row>84</xdr:row>
      <xdr:rowOff>160161</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46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81</xdr:row>
      <xdr:rowOff>47272</xdr:rowOff>
    </xdr:from>
    <xdr:to>
      <xdr:col>77</xdr:col>
      <xdr:colOff>44450</xdr:colOff>
      <xdr:row>81</xdr:row>
      <xdr:rowOff>60678</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393472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58561</xdr:rowOff>
    </xdr:from>
    <xdr:to>
      <xdr:col>77</xdr:col>
      <xdr:colOff>95250</xdr:colOff>
      <xdr:row>84</xdr:row>
      <xdr:rowOff>160161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6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144938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546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80</xdr:row>
      <xdr:rowOff>111478</xdr:rowOff>
    </xdr:from>
    <xdr:to>
      <xdr:col>72</xdr:col>
      <xdr:colOff>203200</xdr:colOff>
      <xdr:row>81</xdr:row>
      <xdr:rowOff>47272</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3827478"/>
          <a:ext cx="889000" cy="10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58561</xdr:rowOff>
    </xdr:from>
    <xdr:to>
      <xdr:col>73</xdr:col>
      <xdr:colOff>44450</xdr:colOff>
      <xdr:row>84</xdr:row>
      <xdr:rowOff>160161</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6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144938</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54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80</xdr:row>
      <xdr:rowOff>98072</xdr:rowOff>
    </xdr:from>
    <xdr:to>
      <xdr:col>68</xdr:col>
      <xdr:colOff>152400</xdr:colOff>
      <xdr:row>80</xdr:row>
      <xdr:rowOff>111478</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381407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71966</xdr:rowOff>
    </xdr:from>
    <xdr:to>
      <xdr:col>68</xdr:col>
      <xdr:colOff>203200</xdr:colOff>
      <xdr:row>85</xdr:row>
      <xdr:rowOff>2116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158343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71966</xdr:rowOff>
    </xdr:from>
    <xdr:to>
      <xdr:col>64</xdr:col>
      <xdr:colOff>152400</xdr:colOff>
      <xdr:row>85</xdr:row>
      <xdr:rowOff>2116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158343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117122</xdr:rowOff>
    </xdr:from>
    <xdr:to>
      <xdr:col>81</xdr:col>
      <xdr:colOff>95250</xdr:colOff>
      <xdr:row>82</xdr:row>
      <xdr:rowOff>47272</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00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133649</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3849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9878</xdr:rowOff>
    </xdr:from>
    <xdr:to>
      <xdr:col>77</xdr:col>
      <xdr:colOff>95250</xdr:colOff>
      <xdr:row>81</xdr:row>
      <xdr:rowOff>111478</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3897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79</xdr:row>
      <xdr:rowOff>121655</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3666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80</xdr:row>
      <xdr:rowOff>167922</xdr:rowOff>
    </xdr:from>
    <xdr:to>
      <xdr:col>73</xdr:col>
      <xdr:colOff>44450</xdr:colOff>
      <xdr:row>81</xdr:row>
      <xdr:rowOff>98072</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3883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79</xdr:row>
      <xdr:rowOff>108249</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3652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80</xdr:row>
      <xdr:rowOff>60678</xdr:rowOff>
    </xdr:from>
    <xdr:to>
      <xdr:col>68</xdr:col>
      <xdr:colOff>203200</xdr:colOff>
      <xdr:row>80</xdr:row>
      <xdr:rowOff>162278</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377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79</xdr:row>
      <xdr:rowOff>1005</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3545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80</xdr:row>
      <xdr:rowOff>47272</xdr:rowOff>
    </xdr:from>
    <xdr:to>
      <xdr:col>64</xdr:col>
      <xdr:colOff>152400</xdr:colOff>
      <xdr:row>80</xdr:row>
      <xdr:rowOff>148872</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376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78</xdr:row>
      <xdr:rowOff>159049</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3532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業務のアウトソーシング化やＩＣＴ化の取組み、退職者の一部不補充等に努めており、類似団体平均を下回る水準になっている。</a:t>
          </a:r>
        </a:p>
        <a:p>
          <a:r>
            <a:rPr kumimoji="1" lang="ja-JP" altLang="en-US" sz="1300">
              <a:latin typeface="ＭＳ Ｐゴシック" panose="020B0600070205080204" pitchFamily="50" charset="-128"/>
              <a:ea typeface="ＭＳ Ｐゴシック" panose="020B0600070205080204" pitchFamily="50" charset="-128"/>
            </a:rPr>
            <a:t>　今後も事務事業の見直しを行いながら、公共サービスの低下を招くことのないよう、適正な定員管理に努める。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74719</xdr:rowOff>
    </xdr:from>
    <xdr:to>
      <xdr:col>81</xdr:col>
      <xdr:colOff>44450</xdr:colOff>
      <xdr:row>67</xdr:row>
      <xdr:rowOff>112183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18819"/>
          <a:ext cx="0" cy="15805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84260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7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112183</xdr:rowOff>
    </xdr:from>
    <xdr:to>
      <xdr:col>81</xdr:col>
      <xdr:colOff>133350</xdr:colOff>
      <xdr:row>67</xdr:row>
      <xdr:rowOff>112183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9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161096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76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74719</xdr:rowOff>
    </xdr:from>
    <xdr:to>
      <xdr:col>81</xdr:col>
      <xdr:colOff>133350</xdr:colOff>
      <xdr:row>58</xdr:row>
      <xdr:rowOff>74719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1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79693</xdr:rowOff>
    </xdr:from>
    <xdr:to>
      <xdr:col>81</xdr:col>
      <xdr:colOff>44450</xdr:colOff>
      <xdr:row>60</xdr:row>
      <xdr:rowOff>87736</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6179800" y="10366693"/>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169880</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456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85725</xdr:rowOff>
    </xdr:from>
    <xdr:to>
      <xdr:col>77</xdr:col>
      <xdr:colOff>44450</xdr:colOff>
      <xdr:row>60</xdr:row>
      <xdr:rowOff>87736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372725"/>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8255</xdr:rowOff>
    </xdr:from>
    <xdr:to>
      <xdr:col>77</xdr:col>
      <xdr:colOff>95250</xdr:colOff>
      <xdr:row>61</xdr:row>
      <xdr:rowOff>109855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94632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553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85725</xdr:rowOff>
    </xdr:from>
    <xdr:to>
      <xdr:col>72</xdr:col>
      <xdr:colOff>203200</xdr:colOff>
      <xdr:row>60</xdr:row>
      <xdr:rowOff>115888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4401800" y="10372725"/>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163619</xdr:rowOff>
    </xdr:from>
    <xdr:to>
      <xdr:col>73</xdr:col>
      <xdr:colOff>44450</xdr:colOff>
      <xdr:row>61</xdr:row>
      <xdr:rowOff>93769</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78546</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36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111866</xdr:rowOff>
    </xdr:from>
    <xdr:to>
      <xdr:col>68</xdr:col>
      <xdr:colOff>152400</xdr:colOff>
      <xdr:row>60</xdr:row>
      <xdr:rowOff>115888</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398866"/>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157586</xdr:rowOff>
    </xdr:from>
    <xdr:to>
      <xdr:col>68</xdr:col>
      <xdr:colOff>203200</xdr:colOff>
      <xdr:row>61</xdr:row>
      <xdr:rowOff>87736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72513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131445</xdr:rowOff>
    </xdr:from>
    <xdr:to>
      <xdr:col>64</xdr:col>
      <xdr:colOff>152400</xdr:colOff>
      <xdr:row>61</xdr:row>
      <xdr:rowOff>61595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46372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28893</xdr:rowOff>
    </xdr:from>
    <xdr:to>
      <xdr:col>81</xdr:col>
      <xdr:colOff>95250</xdr:colOff>
      <xdr:row>60</xdr:row>
      <xdr:rowOff>130493</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315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45420</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160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36936</xdr:rowOff>
    </xdr:from>
    <xdr:to>
      <xdr:col>77</xdr:col>
      <xdr:colOff>95250</xdr:colOff>
      <xdr:row>60</xdr:row>
      <xdr:rowOff>138536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323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148713</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092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34925</xdr:rowOff>
    </xdr:from>
    <xdr:to>
      <xdr:col>73</xdr:col>
      <xdr:colOff>44450</xdr:colOff>
      <xdr:row>60</xdr:row>
      <xdr:rowOff>136525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32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146702</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09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65088</xdr:rowOff>
    </xdr:from>
    <xdr:to>
      <xdr:col>68</xdr:col>
      <xdr:colOff>203200</xdr:colOff>
      <xdr:row>60</xdr:row>
      <xdr:rowOff>166688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35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5415</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120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61066</xdr:rowOff>
    </xdr:from>
    <xdr:to>
      <xdr:col>64</xdr:col>
      <xdr:colOff>152400</xdr:colOff>
      <xdr:row>60</xdr:row>
      <xdr:rowOff>162666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34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1393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116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元利償還金や、一部事務組合等に要する経費の財源とする地方債の償還分は減少しているものの、公営企業に要する経費の財源とする地方債の償還分が増加し、前年度から０．１ポイント悪化した。</a:t>
          </a:r>
        </a:p>
        <a:p>
          <a:r>
            <a:rPr kumimoji="1" lang="ja-JP" altLang="en-US" sz="1300">
              <a:latin typeface="ＭＳ Ｐゴシック" panose="020B0600070205080204" pitchFamily="50" charset="-128"/>
              <a:ea typeface="ＭＳ Ｐゴシック" panose="020B0600070205080204" pitchFamily="50" charset="-128"/>
            </a:rPr>
            <a:t>　類似団体平均を下回る状況であるものの、今後もプライマリーバランスを意識した市債の発行をすることで地方債残高の減少に努め、改善に努めていく。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44</xdr:row>
      <xdr:rowOff>149013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81750"/>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121090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6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149013</xdr:rowOff>
    </xdr:from>
    <xdr:to>
      <xdr:col>81</xdr:col>
      <xdr:colOff>133350</xdr:colOff>
      <xdr:row>44</xdr:row>
      <xdr:rowOff>149013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9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22437</xdr:rowOff>
    </xdr:from>
    <xdr:to>
      <xdr:col>81</xdr:col>
      <xdr:colOff>44450</xdr:colOff>
      <xdr:row>40</xdr:row>
      <xdr:rowOff>30480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880437"/>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104581</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6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14394</xdr:rowOff>
    </xdr:from>
    <xdr:to>
      <xdr:col>77</xdr:col>
      <xdr:colOff>44450</xdr:colOff>
      <xdr:row>40</xdr:row>
      <xdr:rowOff>22437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872394"/>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14394</xdr:rowOff>
    </xdr:from>
    <xdr:to>
      <xdr:col>72</xdr:col>
      <xdr:colOff>203200</xdr:colOff>
      <xdr:row>40</xdr:row>
      <xdr:rowOff>38523</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6872394"/>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140546</xdr:rowOff>
    </xdr:from>
    <xdr:to>
      <xdr:col>73</xdr:col>
      <xdr:colOff>44450</xdr:colOff>
      <xdr:row>41</xdr:row>
      <xdr:rowOff>70696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55473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08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38523</xdr:rowOff>
    </xdr:from>
    <xdr:to>
      <xdr:col>68</xdr:col>
      <xdr:colOff>152400</xdr:colOff>
      <xdr:row>40</xdr:row>
      <xdr:rowOff>102870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896523"/>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132504</xdr:rowOff>
    </xdr:from>
    <xdr:to>
      <xdr:col>68</xdr:col>
      <xdr:colOff>203200</xdr:colOff>
      <xdr:row>41</xdr:row>
      <xdr:rowOff>62654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47431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87647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167657</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68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143087</xdr:rowOff>
    </xdr:from>
    <xdr:to>
      <xdr:col>77</xdr:col>
      <xdr:colOff>95250</xdr:colOff>
      <xdr:row>40</xdr:row>
      <xdr:rowOff>73237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82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83414</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598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135044</xdr:rowOff>
    </xdr:from>
    <xdr:to>
      <xdr:col>73</xdr:col>
      <xdr:colOff>44450</xdr:colOff>
      <xdr:row>40</xdr:row>
      <xdr:rowOff>65194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82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75371</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59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159173</xdr:rowOff>
    </xdr:from>
    <xdr:to>
      <xdr:col>68</xdr:col>
      <xdr:colOff>203200</xdr:colOff>
      <xdr:row>40</xdr:row>
      <xdr:rowOff>89323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84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99500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61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52070</xdr:rowOff>
    </xdr:from>
    <xdr:to>
      <xdr:col>64</xdr:col>
      <xdr:colOff>152400</xdr:colOff>
      <xdr:row>40</xdr:row>
      <xdr:rowOff>153670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163847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67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公債費に充てられる使用料等の充当可能財源の減少以上に、将来負担額が減少したため、昨年度に比べわずかに悪化したものの、起債残高の減少等により、全体として減少傾向にある。</a:t>
          </a:r>
        </a:p>
        <a:p>
          <a:r>
            <a:rPr kumimoji="1" lang="ja-JP" altLang="en-US" sz="1300">
              <a:latin typeface="ＭＳ Ｐゴシック" panose="020B0600070205080204" pitchFamily="50" charset="-128"/>
              <a:ea typeface="ＭＳ Ｐゴシック" panose="020B0600070205080204" pitchFamily="50" charset="-128"/>
            </a:rPr>
            <a:t>　今後もより一層、新規発行の抑制や、入札等による低利での調達に努める等、継続した取組を行うとともに、プライマリーバランスを意識した市債の発行を行い、適正な地方債管理に努める。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15542</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4742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159069</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5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15542</xdr:rowOff>
    </xdr:from>
    <xdr:to>
      <xdr:col>81</xdr:col>
      <xdr:colOff>133350</xdr:colOff>
      <xdr:row>22</xdr:row>
      <xdr:rowOff>15542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8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47007</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275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74930</xdr:rowOff>
    </xdr:from>
    <xdr:to>
      <xdr:col>81</xdr:col>
      <xdr:colOff>95250</xdr:colOff>
      <xdr:row>14</xdr:row>
      <xdr:rowOff>5080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3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81824</xdr:rowOff>
    </xdr:from>
    <xdr:to>
      <xdr:col>77</xdr:col>
      <xdr:colOff>95250</xdr:colOff>
      <xdr:row>14</xdr:row>
      <xdr:rowOff>11974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22151</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07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86421</xdr:rowOff>
    </xdr:from>
    <xdr:to>
      <xdr:col>73</xdr:col>
      <xdr:colOff>44450</xdr:colOff>
      <xdr:row>14</xdr:row>
      <xdr:rowOff>16571</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08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162258</xdr:rowOff>
    </xdr:from>
    <xdr:to>
      <xdr:col>68</xdr:col>
      <xdr:colOff>203200</xdr:colOff>
      <xdr:row>14</xdr:row>
      <xdr:rowOff>92408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102585</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96520</xdr:rowOff>
    </xdr:from>
    <xdr:to>
      <xdr:col>64</xdr:col>
      <xdr:colOff>152400</xdr:colOff>
      <xdr:row>15</xdr:row>
      <xdr:rowOff>26670</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36847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宮城県多賀城市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61,628
61,179
19.69
28,253,159
27,804,963
234,770
13,807,028
21,004,880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人件費は、類似団体と比較すると特に手当が高い水準にある。</a:t>
          </a:r>
        </a:p>
        <a:p>
          <a:r>
            <a:rPr kumimoji="1" lang="ja-JP" altLang="en-US" sz="1300">
              <a:latin typeface="ＭＳ Ｐゴシック" panose="020B0600070205080204" pitchFamily="50" charset="-128"/>
              <a:ea typeface="ＭＳ Ｐゴシック" panose="020B0600070205080204" pitchFamily="50" charset="-128"/>
            </a:rPr>
            <a:t>　全体的には類似団体平均よりも低い水準にあるものの、今後も事務事業改善による時間外手当の削減や、退職者の一部不補充等の実施により改善を図っていく。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159004</xdr:rowOff>
    </xdr:from>
    <xdr:to>
      <xdr:col>24</xdr:col>
      <xdr:colOff>25400</xdr:colOff>
      <xdr:row>37</xdr:row>
      <xdr:rowOff>10414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31204"/>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271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43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140716</xdr:rowOff>
    </xdr:from>
    <xdr:to>
      <xdr:col>19</xdr:col>
      <xdr:colOff>187325</xdr:colOff>
      <xdr:row>36</xdr:row>
      <xdr:rowOff>159004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31291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68851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127000</xdr:rowOff>
    </xdr:from>
    <xdr:to>
      <xdr:col>15</xdr:col>
      <xdr:colOff>98425</xdr:colOff>
      <xdr:row>36</xdr:row>
      <xdr:rowOff>140716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29920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64279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127000</xdr:rowOff>
    </xdr:from>
    <xdr:to>
      <xdr:col>11</xdr:col>
      <xdr:colOff>9525</xdr:colOff>
      <xdr:row>37</xdr:row>
      <xdr:rowOff>33274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299200"/>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36847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5334</xdr:rowOff>
    </xdr:from>
    <xdr:to>
      <xdr:col>6</xdr:col>
      <xdr:colOff>171450</xdr:colOff>
      <xdr:row>37</xdr:row>
      <xdr:rowOff>106934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91711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131064</xdr:rowOff>
    </xdr:from>
    <xdr:to>
      <xdr:col>24</xdr:col>
      <xdr:colOff>76200</xdr:colOff>
      <xdr:row>37</xdr:row>
      <xdr:rowOff>61214</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147591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148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108204</xdr:rowOff>
    </xdr:from>
    <xdr:to>
      <xdr:col>20</xdr:col>
      <xdr:colOff>38100</xdr:colOff>
      <xdr:row>37</xdr:row>
      <xdr:rowOff>38354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48531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49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89916</xdr:rowOff>
    </xdr:from>
    <xdr:to>
      <xdr:col>15</xdr:col>
      <xdr:colOff>149225</xdr:colOff>
      <xdr:row>37</xdr:row>
      <xdr:rowOff>20066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30243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76200</xdr:rowOff>
    </xdr:from>
    <xdr:to>
      <xdr:col>11</xdr:col>
      <xdr:colOff>60325</xdr:colOff>
      <xdr:row>37</xdr:row>
      <xdr:rowOff>6350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153924</xdr:rowOff>
    </xdr:from>
    <xdr:to>
      <xdr:col>6</xdr:col>
      <xdr:colOff>171450</xdr:colOff>
      <xdr:row>37</xdr:row>
      <xdr:rowOff>84074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94251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物件費は、０．２ポイント改善したが、指定管理や委託業務の増加により、人件費から物件費へシフトしていること、また、昨今の物価価格高騰により、増加傾向にある。</a:t>
          </a:r>
        </a:p>
        <a:p>
          <a:r>
            <a:rPr kumimoji="1" lang="ja-JP" altLang="en-US" sz="1300">
              <a:latin typeface="ＭＳ Ｐゴシック" panose="020B0600070205080204" pitchFamily="50" charset="-128"/>
              <a:ea typeface="ＭＳ Ｐゴシック" panose="020B0600070205080204" pitchFamily="50" charset="-128"/>
            </a:rPr>
            <a:t>　経常経費として今後も支出されていくものであるため、事務事業の見直しによる歳出削減や、競争に伴うコスト削減効果を図っていく。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155575</xdr:rowOff>
    </xdr:from>
    <xdr:to>
      <xdr:col>82</xdr:col>
      <xdr:colOff>107950</xdr:colOff>
      <xdr:row>21</xdr:row>
      <xdr:rowOff>41275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129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13352</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1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41275</xdr:rowOff>
    </xdr:from>
    <xdr:to>
      <xdr:col>82</xdr:col>
      <xdr:colOff>196850</xdr:colOff>
      <xdr:row>21</xdr:row>
      <xdr:rowOff>41275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4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70502</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56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155575</xdr:rowOff>
    </xdr:from>
    <xdr:to>
      <xdr:col>82</xdr:col>
      <xdr:colOff>196850</xdr:colOff>
      <xdr:row>12</xdr:row>
      <xdr:rowOff>155575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12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165100</xdr:rowOff>
    </xdr:from>
    <xdr:to>
      <xdr:col>82</xdr:col>
      <xdr:colOff>107950</xdr:colOff>
      <xdr:row>19</xdr:row>
      <xdr:rowOff>12700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32512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60325</xdr:rowOff>
    </xdr:from>
    <xdr:to>
      <xdr:col>78</xdr:col>
      <xdr:colOff>69850</xdr:colOff>
      <xdr:row>19</xdr:row>
      <xdr:rowOff>12700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3146425"/>
          <a:ext cx="8890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85725</xdr:rowOff>
    </xdr:from>
    <xdr:to>
      <xdr:col>78</xdr:col>
      <xdr:colOff>120650</xdr:colOff>
      <xdr:row>17</xdr:row>
      <xdr:rowOff>15875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2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26052</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597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12700</xdr:rowOff>
    </xdr:from>
    <xdr:to>
      <xdr:col>73</xdr:col>
      <xdr:colOff>180975</xdr:colOff>
      <xdr:row>18</xdr:row>
      <xdr:rowOff>60325</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309880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149877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117475</xdr:rowOff>
    </xdr:from>
    <xdr:to>
      <xdr:col>69</xdr:col>
      <xdr:colOff>92075</xdr:colOff>
      <xdr:row>18</xdr:row>
      <xdr:rowOff>12700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3032125"/>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95250</xdr:rowOff>
    </xdr:from>
    <xdr:to>
      <xdr:col>69</xdr:col>
      <xdr:colOff>142875</xdr:colOff>
      <xdr:row>16</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35577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123825</xdr:rowOff>
    </xdr:from>
    <xdr:to>
      <xdr:col>65</xdr:col>
      <xdr:colOff>53975</xdr:colOff>
      <xdr:row>16</xdr:row>
      <xdr:rowOff>53975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69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64152</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464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114300</xdr:rowOff>
    </xdr:from>
    <xdr:to>
      <xdr:col>82</xdr:col>
      <xdr:colOff>158750</xdr:colOff>
      <xdr:row>19</xdr:row>
      <xdr:rowOff>44450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20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86377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17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133350</xdr:rowOff>
    </xdr:from>
    <xdr:to>
      <xdr:col>78</xdr:col>
      <xdr:colOff>120650</xdr:colOff>
      <xdr:row>19</xdr:row>
      <xdr:rowOff>63500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321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48277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305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9525</xdr:rowOff>
    </xdr:from>
    <xdr:to>
      <xdr:col>74</xdr:col>
      <xdr:colOff>31750</xdr:colOff>
      <xdr:row>18</xdr:row>
      <xdr:rowOff>111125</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3095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95902</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182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133350</xdr:rowOff>
    </xdr:from>
    <xdr:to>
      <xdr:col>69</xdr:col>
      <xdr:colOff>142875</xdr:colOff>
      <xdr:row>18</xdr:row>
      <xdr:rowOff>63500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304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48277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13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66675</xdr:rowOff>
    </xdr:from>
    <xdr:to>
      <xdr:col>65</xdr:col>
      <xdr:colOff>53975</xdr:colOff>
      <xdr:row>17</xdr:row>
      <xdr:rowOff>168275</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981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153052</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067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施設型給付費等の増加により、扶助費全体は増加したが、普通交付税等の増により、分母となる経常一般財源が増加したことにより、０．８ポイントの改善となった。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社会保障経費や物価高騰対策関連事業費の増により、今後も扶助費の増が見込まれるため、引き続き生活保護受給者の自立支援や各種予防事業により、医療及び介護給付費の抑制を図り改善に努める。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0805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13352</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155575</xdr:rowOff>
    </xdr:from>
    <xdr:to>
      <xdr:col>24</xdr:col>
      <xdr:colOff>25400</xdr:colOff>
      <xdr:row>57</xdr:row>
      <xdr:rowOff>60325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3987800" y="9756775"/>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45102</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474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28575</xdr:rowOff>
    </xdr:from>
    <xdr:to>
      <xdr:col>24</xdr:col>
      <xdr:colOff>76200</xdr:colOff>
      <xdr:row>56</xdr:row>
      <xdr:rowOff>130175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62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60325</xdr:rowOff>
    </xdr:from>
    <xdr:to>
      <xdr:col>19</xdr:col>
      <xdr:colOff>187325</xdr:colOff>
      <xdr:row>57</xdr:row>
      <xdr:rowOff>60325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9661525"/>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3175</xdr:rowOff>
    </xdr:from>
    <xdr:to>
      <xdr:col>15</xdr:col>
      <xdr:colOff>98425</xdr:colOff>
      <xdr:row>56</xdr:row>
      <xdr:rowOff>60325</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a:off x="2209800" y="960437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54627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3175</xdr:rowOff>
    </xdr:from>
    <xdr:to>
      <xdr:col>11</xdr:col>
      <xdr:colOff>9525</xdr:colOff>
      <xdr:row>56</xdr:row>
      <xdr:rowOff>50800</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flipV="1">
          <a:off x="1320800" y="960437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949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7002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26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104775</xdr:rowOff>
    </xdr:from>
    <xdr:to>
      <xdr:col>6</xdr:col>
      <xdr:colOff>171450</xdr:colOff>
      <xdr:row>56</xdr:row>
      <xdr:rowOff>34925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953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45102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30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104775</xdr:rowOff>
    </xdr:from>
    <xdr:to>
      <xdr:col>24</xdr:col>
      <xdr:colOff>76200</xdr:colOff>
      <xdr:row>57</xdr:row>
      <xdr:rowOff>34925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9705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76852</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9678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9525</xdr:rowOff>
    </xdr:from>
    <xdr:to>
      <xdr:col>20</xdr:col>
      <xdr:colOff>38100</xdr:colOff>
      <xdr:row>57</xdr:row>
      <xdr:rowOff>111125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9782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95902</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9868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9525</xdr:rowOff>
    </xdr:from>
    <xdr:to>
      <xdr:col>15</xdr:col>
      <xdr:colOff>149225</xdr:colOff>
      <xdr:row>56</xdr:row>
      <xdr:rowOff>111125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9610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95902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9697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123825</xdr:rowOff>
    </xdr:from>
    <xdr:to>
      <xdr:col>11</xdr:col>
      <xdr:colOff>60325</xdr:colOff>
      <xdr:row>56</xdr:row>
      <xdr:rowOff>53975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955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38752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963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86377</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下水道事業会計の企業会計化に伴い、これまで繰出金として支出していた経費が補助費等に区分が変更となり、類似団体の平均値と同等程度となっている。</a:t>
          </a:r>
        </a:p>
        <a:p>
          <a:r>
            <a:rPr kumimoji="1" lang="ja-JP" altLang="en-US" sz="1300">
              <a:latin typeface="ＭＳ Ｐゴシック" panose="020B0600070205080204" pitchFamily="50" charset="-128"/>
              <a:ea typeface="ＭＳ Ｐゴシック" panose="020B0600070205080204" pitchFamily="50" charset="-128"/>
            </a:rPr>
            <a:t>　今後も、施設維持に関する経費が増加することが予想されるため、計画的な維持管理に努め、経費削減を図っていく必要がある。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122428</xdr:rowOff>
    </xdr:from>
    <xdr:to>
      <xdr:col>82</xdr:col>
      <xdr:colOff>107950</xdr:colOff>
      <xdr:row>60</xdr:row>
      <xdr:rowOff>131572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37828"/>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103649</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9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131572</xdr:rowOff>
    </xdr:from>
    <xdr:to>
      <xdr:col>82</xdr:col>
      <xdr:colOff>196850</xdr:colOff>
      <xdr:row>60</xdr:row>
      <xdr:rowOff>131572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18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37355</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8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122428</xdr:rowOff>
    </xdr:from>
    <xdr:to>
      <xdr:col>82</xdr:col>
      <xdr:colOff>196850</xdr:colOff>
      <xdr:row>52</xdr:row>
      <xdr:rowOff>122428</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37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33274</xdr:rowOff>
    </xdr:from>
    <xdr:to>
      <xdr:col>82</xdr:col>
      <xdr:colOff>107950</xdr:colOff>
      <xdr:row>57</xdr:row>
      <xdr:rowOff>78994</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80592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18559</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791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46482</xdr:rowOff>
    </xdr:from>
    <xdr:to>
      <xdr:col>82</xdr:col>
      <xdr:colOff>158750</xdr:colOff>
      <xdr:row>57</xdr:row>
      <xdr:rowOff>148082</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5842</xdr:rowOff>
    </xdr:from>
    <xdr:to>
      <xdr:col>78</xdr:col>
      <xdr:colOff>69850</xdr:colOff>
      <xdr:row>57</xdr:row>
      <xdr:rowOff>78994</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778492"/>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55626</xdr:rowOff>
    </xdr:from>
    <xdr:to>
      <xdr:col>78</xdr:col>
      <xdr:colOff>120650</xdr:colOff>
      <xdr:row>57</xdr:row>
      <xdr:rowOff>157226</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142003</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914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122428</xdr:rowOff>
    </xdr:from>
    <xdr:to>
      <xdr:col>73</xdr:col>
      <xdr:colOff>180975</xdr:colOff>
      <xdr:row>57</xdr:row>
      <xdr:rowOff>5842</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72362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28194</xdr:rowOff>
    </xdr:from>
    <xdr:to>
      <xdr:col>74</xdr:col>
      <xdr:colOff>31750</xdr:colOff>
      <xdr:row>57</xdr:row>
      <xdr:rowOff>129794</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80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114571</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8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122428</xdr:rowOff>
    </xdr:from>
    <xdr:to>
      <xdr:col>69</xdr:col>
      <xdr:colOff>92075</xdr:colOff>
      <xdr:row>57</xdr:row>
      <xdr:rowOff>78994</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723628"/>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135636</xdr:rowOff>
    </xdr:from>
    <xdr:to>
      <xdr:col>69</xdr:col>
      <xdr:colOff>142875</xdr:colOff>
      <xdr:row>57</xdr:row>
      <xdr:rowOff>65786</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50563</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823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46482</xdr:rowOff>
    </xdr:from>
    <xdr:to>
      <xdr:col>65</xdr:col>
      <xdr:colOff>53975</xdr:colOff>
      <xdr:row>57</xdr:row>
      <xdr:rowOff>148082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132859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905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153924</xdr:rowOff>
    </xdr:from>
    <xdr:to>
      <xdr:col>82</xdr:col>
      <xdr:colOff>158750</xdr:colOff>
      <xdr:row>57</xdr:row>
      <xdr:rowOff>84074</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755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170451</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600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28194</xdr:rowOff>
    </xdr:from>
    <xdr:to>
      <xdr:col>78</xdr:col>
      <xdr:colOff>120650</xdr:colOff>
      <xdr:row>57</xdr:row>
      <xdr:rowOff>129794</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80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139971</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569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126492</xdr:rowOff>
    </xdr:from>
    <xdr:to>
      <xdr:col>74</xdr:col>
      <xdr:colOff>31750</xdr:colOff>
      <xdr:row>57</xdr:row>
      <xdr:rowOff>56642</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72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66819</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496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71628</xdr:rowOff>
    </xdr:from>
    <xdr:to>
      <xdr:col>69</xdr:col>
      <xdr:colOff>142875</xdr:colOff>
      <xdr:row>57</xdr:row>
      <xdr:rowOff>1778</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672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11955</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441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28194</xdr:rowOff>
    </xdr:from>
    <xdr:to>
      <xdr:col>65</xdr:col>
      <xdr:colOff>53975</xdr:colOff>
      <xdr:row>57</xdr:row>
      <xdr:rowOff>129794</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80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139971</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569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下水道事業会計の企業会計化に伴い、これまで繰出金として支出していた経費が補助費等に区分が変更となり、令和３年度から補助費が増加している。</a:t>
          </a:r>
        </a:p>
        <a:p>
          <a:r>
            <a:rPr kumimoji="1" lang="ja-JP" altLang="en-US" sz="1300">
              <a:latin typeface="ＭＳ Ｐゴシック" panose="020B0600070205080204" pitchFamily="50" charset="-128"/>
              <a:ea typeface="ＭＳ Ｐゴシック" panose="020B0600070205080204" pitchFamily="50" charset="-128"/>
            </a:rPr>
            <a:t>　類似団体平均を大幅に上回る要因としては、下水道事業会計において、低地・河口部といった本市の地理的条件により、水害防止のための、多額の雨水施設整備を行っていることによるもので、下水道事業の事務内容の状況を注視する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39</xdr:row>
      <xdr:rowOff>147574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83148"/>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119651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147574</xdr:rowOff>
    </xdr:from>
    <xdr:to>
      <xdr:col>82</xdr:col>
      <xdr:colOff>196850</xdr:colOff>
      <xdr:row>39</xdr:row>
      <xdr:rowOff>147574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8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17272</xdr:rowOff>
    </xdr:from>
    <xdr:to>
      <xdr:col>82</xdr:col>
      <xdr:colOff>107950</xdr:colOff>
      <xdr:row>38</xdr:row>
      <xdr:rowOff>35560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653237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88155</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088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12700</xdr:rowOff>
    </xdr:from>
    <xdr:to>
      <xdr:col>78</xdr:col>
      <xdr:colOff>69850</xdr:colOff>
      <xdr:row>38</xdr:row>
      <xdr:rowOff>17272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5278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11955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012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170434</xdr:rowOff>
    </xdr:from>
    <xdr:to>
      <xdr:col>73</xdr:col>
      <xdr:colOff>180975</xdr:colOff>
      <xdr:row>38</xdr:row>
      <xdr:rowOff>12700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651408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7383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165862</xdr:rowOff>
    </xdr:from>
    <xdr:to>
      <xdr:col>69</xdr:col>
      <xdr:colOff>92075</xdr:colOff>
      <xdr:row>37</xdr:row>
      <xdr:rowOff>170434</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004800" y="650951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169689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43959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156210</xdr:rowOff>
    </xdr:from>
    <xdr:to>
      <xdr:col>82</xdr:col>
      <xdr:colOff>158750</xdr:colOff>
      <xdr:row>38</xdr:row>
      <xdr:rowOff>86360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128287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137922</xdr:rowOff>
    </xdr:from>
    <xdr:to>
      <xdr:col>78</xdr:col>
      <xdr:colOff>120650</xdr:colOff>
      <xdr:row>38</xdr:row>
      <xdr:rowOff>68072</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4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52849</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567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133350</xdr:rowOff>
    </xdr:from>
    <xdr:to>
      <xdr:col>74</xdr:col>
      <xdr:colOff>31750</xdr:colOff>
      <xdr:row>38</xdr:row>
      <xdr:rowOff>63500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48277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119634</xdr:rowOff>
    </xdr:from>
    <xdr:to>
      <xdr:col>69</xdr:col>
      <xdr:colOff>142875</xdr:colOff>
      <xdr:row>38</xdr:row>
      <xdr:rowOff>49785</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34561</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54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115062</xdr:rowOff>
    </xdr:from>
    <xdr:to>
      <xdr:col>65</xdr:col>
      <xdr:colOff>53975</xdr:colOff>
      <xdr:row>38</xdr:row>
      <xdr:rowOff>45212</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45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29989</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545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地方債残高の抑制のため、毎年度の地方債の借入額を元金償還額以下に抑制することを方針とし、減少傾向にある。</a:t>
          </a:r>
        </a:p>
        <a:p>
          <a:r>
            <a:rPr kumimoji="1" lang="ja-JP" altLang="en-US" sz="1300">
              <a:latin typeface="ＭＳ Ｐゴシック" panose="020B0600070205080204" pitchFamily="50" charset="-128"/>
              <a:ea typeface="ＭＳ Ｐゴシック" panose="020B0600070205080204" pitchFamily="50" charset="-128"/>
            </a:rPr>
            <a:t>　今後もより一層、新規発行の抑制や、入札等による低利での調達に努める等、継続した取組を行い、適正な地方債管理に努める。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104139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71400"/>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66039</xdr:rowOff>
    </xdr:from>
    <xdr:to>
      <xdr:col>24</xdr:col>
      <xdr:colOff>25400</xdr:colOff>
      <xdr:row>76</xdr:row>
      <xdr:rowOff>127000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096239"/>
          <a:ext cx="8382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127000</xdr:rowOff>
    </xdr:from>
    <xdr:to>
      <xdr:col>19</xdr:col>
      <xdr:colOff>187325</xdr:colOff>
      <xdr:row>77</xdr:row>
      <xdr:rowOff>24130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31572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29227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119380</xdr:rowOff>
    </xdr:from>
    <xdr:to>
      <xdr:col>15</xdr:col>
      <xdr:colOff>98425</xdr:colOff>
      <xdr:row>77</xdr:row>
      <xdr:rowOff>24130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314958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77487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293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119380</xdr:rowOff>
    </xdr:from>
    <xdr:to>
      <xdr:col>11</xdr:col>
      <xdr:colOff>9525</xdr:colOff>
      <xdr:row>77</xdr:row>
      <xdr:rowOff>8889</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149580"/>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21607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15239</xdr:rowOff>
    </xdr:from>
    <xdr:to>
      <xdr:col>24</xdr:col>
      <xdr:colOff>76200</xdr:colOff>
      <xdr:row>76</xdr:row>
      <xdr:rowOff>116839</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0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31767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89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76200</xdr:rowOff>
    </xdr:from>
    <xdr:to>
      <xdr:col>20</xdr:col>
      <xdr:colOff>38100</xdr:colOff>
      <xdr:row>77</xdr:row>
      <xdr:rowOff>6350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16527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87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144780</xdr:rowOff>
    </xdr:from>
    <xdr:to>
      <xdr:col>15</xdr:col>
      <xdr:colOff>149225</xdr:colOff>
      <xdr:row>77</xdr:row>
      <xdr:rowOff>74930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59707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68580</xdr:rowOff>
    </xdr:from>
    <xdr:to>
      <xdr:col>11</xdr:col>
      <xdr:colOff>60325</xdr:colOff>
      <xdr:row>76</xdr:row>
      <xdr:rowOff>170180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09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8907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86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129539</xdr:rowOff>
    </xdr:from>
    <xdr:to>
      <xdr:col>6</xdr:col>
      <xdr:colOff>171450</xdr:colOff>
      <xdr:row>77</xdr:row>
      <xdr:rowOff>59689</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159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69867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普通交付税等の増により、分母となる経常一般財源が増加したため、昨年度と比較して０．６ポイント改善した。しかし、類似団体平均を上回る要因としては、低地・河口部といった本市の地理的条件により、雨水対策事業への繰出金が多額となっていることが挙げられる。</a:t>
          </a:r>
        </a:p>
        <a:p>
          <a:r>
            <a:rPr kumimoji="1" lang="ja-JP" altLang="en-US" sz="1300">
              <a:latin typeface="ＭＳ Ｐゴシック" panose="020B0600070205080204" pitchFamily="50" charset="-128"/>
              <a:ea typeface="ＭＳ Ｐゴシック" panose="020B0600070205080204" pitchFamily="50" charset="-128"/>
            </a:rPr>
            <a:t>　今後も、事務事業の見直しや適正な定員管理等による歳出削減を図るとともに、計画的な施設維持管理を推進し、行財政運営の改善に努めていく。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83566</xdr:rowOff>
    </xdr:from>
    <xdr:to>
      <xdr:col>82</xdr:col>
      <xdr:colOff>107950</xdr:colOff>
      <xdr:row>79</xdr:row>
      <xdr:rowOff>97282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599416"/>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169943</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83566</xdr:rowOff>
    </xdr:from>
    <xdr:to>
      <xdr:col>82</xdr:col>
      <xdr:colOff>196850</xdr:colOff>
      <xdr:row>73</xdr:row>
      <xdr:rowOff>83566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59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67563</xdr:rowOff>
    </xdr:from>
    <xdr:to>
      <xdr:col>82</xdr:col>
      <xdr:colOff>107950</xdr:colOff>
      <xdr:row>78</xdr:row>
      <xdr:rowOff>94996</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5671800" y="13440663"/>
          <a:ext cx="8382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19575</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2878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xdr:rowOff>
    </xdr:from>
    <xdr:to>
      <xdr:col>82</xdr:col>
      <xdr:colOff>158750</xdr:colOff>
      <xdr:row>76</xdr:row>
      <xdr:rowOff>104648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03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65278</xdr:rowOff>
    </xdr:from>
    <xdr:to>
      <xdr:col>78</xdr:col>
      <xdr:colOff>69850</xdr:colOff>
      <xdr:row>78</xdr:row>
      <xdr:rowOff>94996</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266928"/>
          <a:ext cx="889000" cy="20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115062</xdr:rowOff>
    </xdr:from>
    <xdr:to>
      <xdr:col>78</xdr:col>
      <xdr:colOff>120650</xdr:colOff>
      <xdr:row>76</xdr:row>
      <xdr:rowOff>45213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55389</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742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131572</xdr:rowOff>
    </xdr:from>
    <xdr:to>
      <xdr:col>73</xdr:col>
      <xdr:colOff>180975</xdr:colOff>
      <xdr:row>77</xdr:row>
      <xdr:rowOff>65278</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3161772"/>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32766</xdr:rowOff>
    </xdr:from>
    <xdr:to>
      <xdr:col>74</xdr:col>
      <xdr:colOff>31750</xdr:colOff>
      <xdr:row>75</xdr:row>
      <xdr:rowOff>134366</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89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144543</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66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131572</xdr:rowOff>
    </xdr:from>
    <xdr:to>
      <xdr:col>69</xdr:col>
      <xdr:colOff>92075</xdr:colOff>
      <xdr:row>77</xdr:row>
      <xdr:rowOff>88137</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161772"/>
          <a:ext cx="889000" cy="128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57912</xdr:rowOff>
    </xdr:from>
    <xdr:to>
      <xdr:col>69</xdr:col>
      <xdr:colOff>142875</xdr:colOff>
      <xdr:row>74</xdr:row>
      <xdr:rowOff>159512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4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169689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51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60198</xdr:rowOff>
    </xdr:from>
    <xdr:to>
      <xdr:col>65</xdr:col>
      <xdr:colOff>53975</xdr:colOff>
      <xdr:row>75</xdr:row>
      <xdr:rowOff>161798</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91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525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687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16763</xdr:rowOff>
    </xdr:from>
    <xdr:to>
      <xdr:col>82</xdr:col>
      <xdr:colOff>158750</xdr:colOff>
      <xdr:row>78</xdr:row>
      <xdr:rowOff>118363</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38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160290</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44196</xdr:rowOff>
    </xdr:from>
    <xdr:to>
      <xdr:col>78</xdr:col>
      <xdr:colOff>120650</xdr:colOff>
      <xdr:row>78</xdr:row>
      <xdr:rowOff>145796</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417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130573</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5036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14478</xdr:rowOff>
    </xdr:from>
    <xdr:to>
      <xdr:col>74</xdr:col>
      <xdr:colOff>31750</xdr:colOff>
      <xdr:row>77</xdr:row>
      <xdr:rowOff>116078</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21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100855</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30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80772</xdr:rowOff>
    </xdr:from>
    <xdr:to>
      <xdr:col>69</xdr:col>
      <xdr:colOff>142875</xdr:colOff>
      <xdr:row>77</xdr:row>
      <xdr:rowOff>10922</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11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167149</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19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37337</xdr:rowOff>
    </xdr:from>
    <xdr:to>
      <xdr:col>65</xdr:col>
      <xdr:colOff>53975</xdr:colOff>
      <xdr:row>77</xdr:row>
      <xdr:rowOff>138937</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23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123714</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宮城県多賀城市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27432</xdr:rowOff>
    </xdr:from>
    <xdr:to>
      <xdr:col>29</xdr:col>
      <xdr:colOff>127000</xdr:colOff>
      <xdr:row>20</xdr:row>
      <xdr:rowOff>109982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2457"/>
          <a:ext cx="0" cy="1454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82059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58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109982</xdr:rowOff>
    </xdr:from>
    <xdr:to>
      <xdr:col>30</xdr:col>
      <xdr:colOff>25400</xdr:colOff>
      <xdr:row>20</xdr:row>
      <xdr:rowOff>109982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66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113809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27432</xdr:rowOff>
    </xdr:from>
    <xdr:to>
      <xdr:col>30</xdr:col>
      <xdr:colOff>25400</xdr:colOff>
      <xdr:row>12</xdr:row>
      <xdr:rowOff>27432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24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121920</xdr:rowOff>
    </xdr:from>
    <xdr:to>
      <xdr:col>29</xdr:col>
      <xdr:colOff>127000</xdr:colOff>
      <xdr:row>20</xdr:row>
      <xdr:rowOff>9779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427095"/>
          <a:ext cx="647700" cy="593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122420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0846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105893</xdr:rowOff>
    </xdr:from>
    <xdr:to>
      <xdr:col>29</xdr:col>
      <xdr:colOff>177800</xdr:colOff>
      <xdr:row>19</xdr:row>
      <xdr:rowOff>36043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9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9779</xdr:rowOff>
    </xdr:from>
    <xdr:to>
      <xdr:col>26</xdr:col>
      <xdr:colOff>50800</xdr:colOff>
      <xdr:row>20</xdr:row>
      <xdr:rowOff>38798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486404"/>
          <a:ext cx="698500" cy="290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7658</xdr:rowOff>
    </xdr:from>
    <xdr:to>
      <xdr:col>26</xdr:col>
      <xdr:colOff>101600</xdr:colOff>
      <xdr:row>19</xdr:row>
      <xdr:rowOff>109258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12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119435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81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2642</xdr:rowOff>
    </xdr:from>
    <xdr:to>
      <xdr:col>22</xdr:col>
      <xdr:colOff>114300</xdr:colOff>
      <xdr:row>20</xdr:row>
      <xdr:rowOff>38798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479267"/>
          <a:ext cx="698500" cy="361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37592</xdr:rowOff>
    </xdr:from>
    <xdr:to>
      <xdr:col>22</xdr:col>
      <xdr:colOff>165100</xdr:colOff>
      <xdr:row>19</xdr:row>
      <xdr:rowOff>139192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42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149369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11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156096</xdr:rowOff>
    </xdr:from>
    <xdr:to>
      <xdr:col>18</xdr:col>
      <xdr:colOff>177800</xdr:colOff>
      <xdr:row>20</xdr:row>
      <xdr:rowOff>2642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461271"/>
          <a:ext cx="698500" cy="179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39815</xdr:rowOff>
    </xdr:from>
    <xdr:to>
      <xdr:col>19</xdr:col>
      <xdr:colOff>38100</xdr:colOff>
      <xdr:row>19</xdr:row>
      <xdr:rowOff>141415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49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151591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13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58445</xdr:rowOff>
    </xdr:from>
    <xdr:to>
      <xdr:col>15</xdr:col>
      <xdr:colOff>101600</xdr:colOff>
      <xdr:row>19</xdr:row>
      <xdr:rowOff>160045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3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170222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3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71120</xdr:rowOff>
    </xdr:from>
    <xdr:to>
      <xdr:col>29</xdr:col>
      <xdr:colOff>177800</xdr:colOff>
      <xdr:row>20</xdr:row>
      <xdr:rowOff>1270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3762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43197</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348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130429</xdr:rowOff>
    </xdr:from>
    <xdr:to>
      <xdr:col>26</xdr:col>
      <xdr:colOff>101600</xdr:colOff>
      <xdr:row>20</xdr:row>
      <xdr:rowOff>60579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4356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45356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5219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159448</xdr:rowOff>
    </xdr:from>
    <xdr:to>
      <xdr:col>22</xdr:col>
      <xdr:colOff>165100</xdr:colOff>
      <xdr:row>20</xdr:row>
      <xdr:rowOff>89598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4646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74375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551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123292</xdr:rowOff>
    </xdr:from>
    <xdr:to>
      <xdr:col>19</xdr:col>
      <xdr:colOff>38100</xdr:colOff>
      <xdr:row>20</xdr:row>
      <xdr:rowOff>53442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4284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38219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514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105296</xdr:rowOff>
    </xdr:from>
    <xdr:to>
      <xdr:col>15</xdr:col>
      <xdr:colOff>101600</xdr:colOff>
      <xdr:row>20</xdr:row>
      <xdr:rowOff>35446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4104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20223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496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2119</xdr:rowOff>
    </xdr:from>
    <xdr:to>
      <xdr:col>29</xdr:col>
      <xdr:colOff>127000</xdr:colOff>
      <xdr:row>37</xdr:row>
      <xdr:rowOff>291036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26669"/>
          <a:ext cx="0" cy="14890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263113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8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291036</xdr:rowOff>
    </xdr:from>
    <xdr:to>
      <xdr:col>30</xdr:col>
      <xdr:colOff>25400</xdr:colOff>
      <xdr:row>37</xdr:row>
      <xdr:rowOff>291036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15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259946</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7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2119</xdr:rowOff>
    </xdr:from>
    <xdr:to>
      <xdr:col>30</xdr:col>
      <xdr:colOff>25400</xdr:colOff>
      <xdr:row>33</xdr:row>
      <xdr:rowOff>2119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266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104205</xdr:rowOff>
    </xdr:from>
    <xdr:to>
      <xdr:col>29</xdr:col>
      <xdr:colOff>127000</xdr:colOff>
      <xdr:row>36</xdr:row>
      <xdr:rowOff>127849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7057455"/>
          <a:ext cx="647700" cy="236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77085</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74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232008</xdr:rowOff>
    </xdr:from>
    <xdr:to>
      <xdr:col>29</xdr:col>
      <xdr:colOff>177800</xdr:colOff>
      <xdr:row>35</xdr:row>
      <xdr:rowOff>333608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42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57800</xdr:rowOff>
    </xdr:from>
    <xdr:to>
      <xdr:col>26</xdr:col>
      <xdr:colOff>50800</xdr:colOff>
      <xdr:row>36</xdr:row>
      <xdr:rowOff>127849</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7011050"/>
          <a:ext cx="698500" cy="700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225476</xdr:rowOff>
    </xdr:from>
    <xdr:to>
      <xdr:col>26</xdr:col>
      <xdr:colOff>101600</xdr:colOff>
      <xdr:row>35</xdr:row>
      <xdr:rowOff>327076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337253</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6047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57800</xdr:rowOff>
    </xdr:from>
    <xdr:to>
      <xdr:col>22</xdr:col>
      <xdr:colOff>114300</xdr:colOff>
      <xdr:row>36</xdr:row>
      <xdr:rowOff>124257</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7011050"/>
          <a:ext cx="698500" cy="664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219859</xdr:rowOff>
    </xdr:from>
    <xdr:to>
      <xdr:col>22</xdr:col>
      <xdr:colOff>165100</xdr:colOff>
      <xdr:row>35</xdr:row>
      <xdr:rowOff>321459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331636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599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124257</xdr:rowOff>
    </xdr:from>
    <xdr:to>
      <xdr:col>18</xdr:col>
      <xdr:colOff>177800</xdr:colOff>
      <xdr:row>36</xdr:row>
      <xdr:rowOff>162596</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7077507"/>
          <a:ext cx="698500" cy="383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234000</xdr:rowOff>
    </xdr:from>
    <xdr:to>
      <xdr:col>19</xdr:col>
      <xdr:colOff>38100</xdr:colOff>
      <xdr:row>35</xdr:row>
      <xdr:rowOff>335600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2877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1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238768</xdr:rowOff>
    </xdr:from>
    <xdr:to>
      <xdr:col>15</xdr:col>
      <xdr:colOff>101600</xdr:colOff>
      <xdr:row>35</xdr:row>
      <xdr:rowOff>340368</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7645</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61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53405</xdr:rowOff>
    </xdr:from>
    <xdr:to>
      <xdr:col>29</xdr:col>
      <xdr:colOff>177800</xdr:colOff>
      <xdr:row>36</xdr:row>
      <xdr:rowOff>155005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70066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25482</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978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77049</xdr:rowOff>
    </xdr:from>
    <xdr:to>
      <xdr:col>26</xdr:col>
      <xdr:colOff>101600</xdr:colOff>
      <xdr:row>37</xdr:row>
      <xdr:rowOff>7199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70302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163426</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116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7000</xdr:rowOff>
    </xdr:from>
    <xdr:to>
      <xdr:col>22</xdr:col>
      <xdr:colOff>165100</xdr:colOff>
      <xdr:row>36</xdr:row>
      <xdr:rowOff>108600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9602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93377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04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73457</xdr:rowOff>
    </xdr:from>
    <xdr:to>
      <xdr:col>19</xdr:col>
      <xdr:colOff>38100</xdr:colOff>
      <xdr:row>37</xdr:row>
      <xdr:rowOff>3607</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0267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159834</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113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111796</xdr:rowOff>
    </xdr:from>
    <xdr:to>
      <xdr:col>15</xdr:col>
      <xdr:colOff>101600</xdr:colOff>
      <xdr:row>37</xdr:row>
      <xdr:rowOff>41946</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0650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26723</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151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宮城県多賀城市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61,628
61,179
19.69
28,253,159
27,804,963
234,770
13,807,028
21,004,880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116791</xdr:rowOff>
    </xdr:from>
    <xdr:to>
      <xdr:col>24</xdr:col>
      <xdr:colOff>62865</xdr:colOff>
      <xdr:row>38</xdr:row>
      <xdr:rowOff>146509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0291"/>
          <a:ext cx="1270"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150336</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146509</xdr:rowOff>
    </xdr:from>
    <xdr:to>
      <xdr:col>24</xdr:col>
      <xdr:colOff>152400</xdr:colOff>
      <xdr:row>38</xdr:row>
      <xdr:rowOff>146509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6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63468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35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116791</xdr:rowOff>
    </xdr:from>
    <xdr:to>
      <xdr:col>24</xdr:col>
      <xdr:colOff>152400</xdr:colOff>
      <xdr:row>30</xdr:row>
      <xdr:rowOff>116791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0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125266</xdr:rowOff>
    </xdr:from>
    <xdr:to>
      <xdr:col>24</xdr:col>
      <xdr:colOff>63500</xdr:colOff>
      <xdr:row>38</xdr:row>
      <xdr:rowOff>34234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468916"/>
          <a:ext cx="838200" cy="80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57109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57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34232</xdr:rowOff>
    </xdr:from>
    <xdr:to>
      <xdr:col>24</xdr:col>
      <xdr:colOff>114300</xdr:colOff>
      <xdr:row>36</xdr:row>
      <xdr:rowOff>135832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0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34234</xdr:rowOff>
    </xdr:from>
    <xdr:to>
      <xdr:col>19</xdr:col>
      <xdr:colOff>177800</xdr:colOff>
      <xdr:row>38</xdr:row>
      <xdr:rowOff>53942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549334"/>
          <a:ext cx="889000" cy="19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129950</xdr:rowOff>
    </xdr:from>
    <xdr:to>
      <xdr:col>20</xdr:col>
      <xdr:colOff>38100</xdr:colOff>
      <xdr:row>37</xdr:row>
      <xdr:rowOff>60100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0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76627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077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27588</xdr:rowOff>
    </xdr:from>
    <xdr:to>
      <xdr:col>15</xdr:col>
      <xdr:colOff>50800</xdr:colOff>
      <xdr:row>38</xdr:row>
      <xdr:rowOff>53942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542688"/>
          <a:ext cx="889000" cy="26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149054</xdr:rowOff>
    </xdr:from>
    <xdr:to>
      <xdr:col>15</xdr:col>
      <xdr:colOff>101600</xdr:colOff>
      <xdr:row>37</xdr:row>
      <xdr:rowOff>79204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95731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09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155049</xdr:rowOff>
    </xdr:from>
    <xdr:to>
      <xdr:col>10</xdr:col>
      <xdr:colOff>114300</xdr:colOff>
      <xdr:row>38</xdr:row>
      <xdr:rowOff>27588</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498699"/>
          <a:ext cx="889000" cy="43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153806</xdr:rowOff>
    </xdr:from>
    <xdr:to>
      <xdr:col>10</xdr:col>
      <xdr:colOff>165100</xdr:colOff>
      <xdr:row>37</xdr:row>
      <xdr:rowOff>83956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100483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01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10294</xdr:rowOff>
    </xdr:from>
    <xdr:to>
      <xdr:col>6</xdr:col>
      <xdr:colOff>38100</xdr:colOff>
      <xdr:row>37</xdr:row>
      <xdr:rowOff>111894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128421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29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74466</xdr:rowOff>
    </xdr:from>
    <xdr:to>
      <xdr:col>24</xdr:col>
      <xdr:colOff>114300</xdr:colOff>
      <xdr:row>38</xdr:row>
      <xdr:rowOff>4615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181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52893</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96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154884</xdr:rowOff>
    </xdr:from>
    <xdr:to>
      <xdr:col>20</xdr:col>
      <xdr:colOff>38100</xdr:colOff>
      <xdr:row>38</xdr:row>
      <xdr:rowOff>85034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9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76161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9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3142</xdr:rowOff>
    </xdr:from>
    <xdr:to>
      <xdr:col>15</xdr:col>
      <xdr:colOff>101600</xdr:colOff>
      <xdr:row>38</xdr:row>
      <xdr:rowOff>104742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518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95869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610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148238</xdr:rowOff>
    </xdr:from>
    <xdr:to>
      <xdr:col>10</xdr:col>
      <xdr:colOff>165100</xdr:colOff>
      <xdr:row>38</xdr:row>
      <xdr:rowOff>78387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9188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69515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84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104249</xdr:rowOff>
    </xdr:from>
    <xdr:to>
      <xdr:col>6</xdr:col>
      <xdr:colOff>38100</xdr:colOff>
      <xdr:row>38</xdr:row>
      <xdr:rowOff>34399</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47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25526</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40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128753</xdr:rowOff>
    </xdr:from>
    <xdr:to>
      <xdr:col>24</xdr:col>
      <xdr:colOff>62865</xdr:colOff>
      <xdr:row>58</xdr:row>
      <xdr:rowOff>131686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701253"/>
          <a:ext cx="1270" cy="1374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135513</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7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131686</xdr:rowOff>
    </xdr:from>
    <xdr:to>
      <xdr:col>24</xdr:col>
      <xdr:colOff>152400</xdr:colOff>
      <xdr:row>58</xdr:row>
      <xdr:rowOff>131686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75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75430</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476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128753</xdr:rowOff>
    </xdr:from>
    <xdr:to>
      <xdr:col>24</xdr:col>
      <xdr:colOff>152400</xdr:colOff>
      <xdr:row>50</xdr:row>
      <xdr:rowOff>128753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70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31611</xdr:rowOff>
    </xdr:from>
    <xdr:to>
      <xdr:col>24</xdr:col>
      <xdr:colOff>63500</xdr:colOff>
      <xdr:row>58</xdr:row>
      <xdr:rowOff>42490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797300" y="9975711"/>
          <a:ext cx="838200" cy="10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131884</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904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153457</xdr:rowOff>
    </xdr:from>
    <xdr:to>
      <xdr:col>24</xdr:col>
      <xdr:colOff>114300</xdr:colOff>
      <xdr:row>58</xdr:row>
      <xdr:rowOff>83607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926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27918</xdr:rowOff>
    </xdr:from>
    <xdr:to>
      <xdr:col>19</xdr:col>
      <xdr:colOff>177800</xdr:colOff>
      <xdr:row>58</xdr:row>
      <xdr:rowOff>42490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908300" y="9972018"/>
          <a:ext cx="889000" cy="1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618</xdr:rowOff>
    </xdr:from>
    <xdr:to>
      <xdr:col>20</xdr:col>
      <xdr:colOff>38100</xdr:colOff>
      <xdr:row>58</xdr:row>
      <xdr:rowOff>102218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94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93345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1003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27918</xdr:rowOff>
    </xdr:from>
    <xdr:to>
      <xdr:col>15</xdr:col>
      <xdr:colOff>50800</xdr:colOff>
      <xdr:row>58</xdr:row>
      <xdr:rowOff>38084</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019300" y="9972018"/>
          <a:ext cx="889000" cy="10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163714</xdr:rowOff>
    </xdr:from>
    <xdr:to>
      <xdr:col>15</xdr:col>
      <xdr:colOff>101600</xdr:colOff>
      <xdr:row>58</xdr:row>
      <xdr:rowOff>93864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93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84991</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10029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38084</xdr:rowOff>
    </xdr:from>
    <xdr:to>
      <xdr:col>10</xdr:col>
      <xdr:colOff>114300</xdr:colOff>
      <xdr:row>58</xdr:row>
      <xdr:rowOff>58116</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130300" y="9982184"/>
          <a:ext cx="889000" cy="20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4518</xdr:rowOff>
    </xdr:from>
    <xdr:to>
      <xdr:col>10</xdr:col>
      <xdr:colOff>165100</xdr:colOff>
      <xdr:row>58</xdr:row>
      <xdr:rowOff>106118</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97245</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10041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25953</xdr:rowOff>
    </xdr:from>
    <xdr:to>
      <xdr:col>6</xdr:col>
      <xdr:colOff>38100</xdr:colOff>
      <xdr:row>58</xdr:row>
      <xdr:rowOff>127553</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7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118680</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1006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152261</xdr:rowOff>
    </xdr:from>
    <xdr:to>
      <xdr:col>24</xdr:col>
      <xdr:colOff>114300</xdr:colOff>
      <xdr:row>58</xdr:row>
      <xdr:rowOff>82411</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9924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111638</xdr:rowOff>
    </xdr:from>
    <xdr:ext cx="534377"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71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163140</xdr:rowOff>
    </xdr:from>
    <xdr:to>
      <xdr:col>20</xdr:col>
      <xdr:colOff>38100</xdr:colOff>
      <xdr:row>58</xdr:row>
      <xdr:rowOff>93290</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9935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109817</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530111" y="9711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148568</xdr:rowOff>
    </xdr:from>
    <xdr:to>
      <xdr:col>15</xdr:col>
      <xdr:colOff>101600</xdr:colOff>
      <xdr:row>58</xdr:row>
      <xdr:rowOff>78718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921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95245</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41111" y="9696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158734</xdr:rowOff>
    </xdr:from>
    <xdr:to>
      <xdr:col>10</xdr:col>
      <xdr:colOff>165100</xdr:colOff>
      <xdr:row>58</xdr:row>
      <xdr:rowOff>88884</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9931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105411</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52111" y="9706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7316</xdr:rowOff>
    </xdr:from>
    <xdr:to>
      <xdr:col>6</xdr:col>
      <xdr:colOff>38100</xdr:colOff>
      <xdr:row>58</xdr:row>
      <xdr:rowOff>108916</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995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125443</xdr:rowOff>
    </xdr:from>
    <xdr:ext cx="534377"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63111" y="9726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103048</xdr:rowOff>
    </xdr:from>
    <xdr:to>
      <xdr:col>24</xdr:col>
      <xdr:colOff>62865</xdr:colOff>
      <xdr:row>79</xdr:row>
      <xdr:rowOff>24333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104548"/>
          <a:ext cx="1270" cy="1464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28160</xdr:rowOff>
    </xdr:from>
    <xdr:ext cx="378565"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72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24333</xdr:rowOff>
    </xdr:from>
    <xdr:to>
      <xdr:col>24</xdr:col>
      <xdr:colOff>152400</xdr:colOff>
      <xdr:row>79</xdr:row>
      <xdr:rowOff>24333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6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49725</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187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103048</xdr:rowOff>
    </xdr:from>
    <xdr:to>
      <xdr:col>24</xdr:col>
      <xdr:colOff>152400</xdr:colOff>
      <xdr:row>70</xdr:row>
      <xdr:rowOff>103048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10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113449</xdr:rowOff>
    </xdr:from>
    <xdr:to>
      <xdr:col>24</xdr:col>
      <xdr:colOff>63500</xdr:colOff>
      <xdr:row>78</xdr:row>
      <xdr:rowOff>122974</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3797300" y="13486549"/>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6621</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208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155194</xdr:rowOff>
    </xdr:from>
    <xdr:to>
      <xdr:col>24</xdr:col>
      <xdr:colOff>114300</xdr:colOff>
      <xdr:row>78</xdr:row>
      <xdr:rowOff>85344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3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113449</xdr:rowOff>
    </xdr:from>
    <xdr:to>
      <xdr:col>19</xdr:col>
      <xdr:colOff>177800</xdr:colOff>
      <xdr:row>78</xdr:row>
      <xdr:rowOff>130938</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908300" y="13486549"/>
          <a:ext cx="889000" cy="17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165785</xdr:rowOff>
    </xdr:from>
    <xdr:to>
      <xdr:col>20</xdr:col>
      <xdr:colOff>38100</xdr:colOff>
      <xdr:row>78</xdr:row>
      <xdr:rowOff>95935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112462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142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86283</xdr:rowOff>
    </xdr:from>
    <xdr:to>
      <xdr:col>15</xdr:col>
      <xdr:colOff>50800</xdr:colOff>
      <xdr:row>78</xdr:row>
      <xdr:rowOff>130938</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2019300" y="13459383"/>
          <a:ext cx="889000" cy="44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433</xdr:rowOff>
    </xdr:from>
    <xdr:to>
      <xdr:col>15</xdr:col>
      <xdr:colOff>101600</xdr:colOff>
      <xdr:row>78</xdr:row>
      <xdr:rowOff>102033</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118560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57290</xdr:rowOff>
    </xdr:from>
    <xdr:to>
      <xdr:col>10</xdr:col>
      <xdr:colOff>114300</xdr:colOff>
      <xdr:row>78</xdr:row>
      <xdr:rowOff>86283</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a:off x="1130300" y="13430390"/>
          <a:ext cx="889000" cy="28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171386</xdr:rowOff>
    </xdr:from>
    <xdr:to>
      <xdr:col>10</xdr:col>
      <xdr:colOff>165100</xdr:colOff>
      <xdr:row>78</xdr:row>
      <xdr:rowOff>101536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118063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167920</xdr:rowOff>
    </xdr:from>
    <xdr:to>
      <xdr:col>6</xdr:col>
      <xdr:colOff>38100</xdr:colOff>
      <xdr:row>78</xdr:row>
      <xdr:rowOff>98070</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114597</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72174</xdr:rowOff>
    </xdr:from>
    <xdr:to>
      <xdr:col>24</xdr:col>
      <xdr:colOff>114300</xdr:colOff>
      <xdr:row>79</xdr:row>
      <xdr:rowOff>2324</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445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158551</xdr:rowOff>
    </xdr:from>
    <xdr:ext cx="469744"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3360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62649</xdr:rowOff>
    </xdr:from>
    <xdr:to>
      <xdr:col>20</xdr:col>
      <xdr:colOff>38100</xdr:colOff>
      <xdr:row>78</xdr:row>
      <xdr:rowOff>164249</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435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155376</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562428" y="13528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80138</xdr:rowOff>
    </xdr:from>
    <xdr:to>
      <xdr:col>15</xdr:col>
      <xdr:colOff>101600</xdr:colOff>
      <xdr:row>79</xdr:row>
      <xdr:rowOff>10288</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453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1415</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673428" y="13545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35483</xdr:rowOff>
    </xdr:from>
    <xdr:to>
      <xdr:col>10</xdr:col>
      <xdr:colOff>165100</xdr:colOff>
      <xdr:row>78</xdr:row>
      <xdr:rowOff>137083</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408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128210</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784428" y="13501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6490</xdr:rowOff>
    </xdr:from>
    <xdr:to>
      <xdr:col>6</xdr:col>
      <xdr:colOff>38100</xdr:colOff>
      <xdr:row>78</xdr:row>
      <xdr:rowOff>108090</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37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99217</xdr:rowOff>
    </xdr:from>
    <xdr:ext cx="469744"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95428" y="13472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129011</xdr:rowOff>
    </xdr:from>
    <xdr:to>
      <xdr:col>24</xdr:col>
      <xdr:colOff>62865</xdr:colOff>
      <xdr:row>99</xdr:row>
      <xdr:rowOff>168700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559511"/>
          <a:ext cx="1270" cy="1582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1077</xdr:rowOff>
    </xdr:from>
    <xdr:ext cx="534377"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714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168700</xdr:rowOff>
    </xdr:from>
    <xdr:to>
      <xdr:col>24</xdr:col>
      <xdr:colOff>152400</xdr:colOff>
      <xdr:row>99</xdr:row>
      <xdr:rowOff>168700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7142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75688</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334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129011</xdr:rowOff>
    </xdr:from>
    <xdr:to>
      <xdr:col>24</xdr:col>
      <xdr:colOff>152400</xdr:colOff>
      <xdr:row>90</xdr:row>
      <xdr:rowOff>129011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559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131035</xdr:rowOff>
    </xdr:from>
    <xdr:to>
      <xdr:col>24</xdr:col>
      <xdr:colOff>63500</xdr:colOff>
      <xdr:row>97</xdr:row>
      <xdr:rowOff>55531</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797300" y="16590235"/>
          <a:ext cx="838200" cy="95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84788</xdr:rowOff>
    </xdr:from>
    <xdr:ext cx="599010"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543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106361</xdr:rowOff>
    </xdr:from>
    <xdr:to>
      <xdr:col>24</xdr:col>
      <xdr:colOff>114300</xdr:colOff>
      <xdr:row>97</xdr:row>
      <xdr:rowOff>36511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56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55531</xdr:rowOff>
    </xdr:from>
    <xdr:to>
      <xdr:col>19</xdr:col>
      <xdr:colOff>177800</xdr:colOff>
      <xdr:row>98</xdr:row>
      <xdr:rowOff>39998</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908300" y="16686181"/>
          <a:ext cx="889000" cy="155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40525</xdr:rowOff>
    </xdr:from>
    <xdr:to>
      <xdr:col>20</xdr:col>
      <xdr:colOff>38100</xdr:colOff>
      <xdr:row>97</xdr:row>
      <xdr:rowOff>142125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67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133252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497795" y="16763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32105</xdr:rowOff>
    </xdr:from>
    <xdr:to>
      <xdr:col>15</xdr:col>
      <xdr:colOff>50800</xdr:colOff>
      <xdr:row>98</xdr:row>
      <xdr:rowOff>39998</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2019300" y="16662755"/>
          <a:ext cx="889000" cy="179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130744</xdr:rowOff>
    </xdr:from>
    <xdr:to>
      <xdr:col>15</xdr:col>
      <xdr:colOff>101600</xdr:colOff>
      <xdr:row>98</xdr:row>
      <xdr:rowOff>60894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76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77421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08795" y="16536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32105</xdr:rowOff>
    </xdr:from>
    <xdr:to>
      <xdr:col>10</xdr:col>
      <xdr:colOff>114300</xdr:colOff>
      <xdr:row>98</xdr:row>
      <xdr:rowOff>150673</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flipV="1">
          <a:off x="1130300" y="16662755"/>
          <a:ext cx="889000" cy="290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164805</xdr:rowOff>
    </xdr:from>
    <xdr:to>
      <xdr:col>10</xdr:col>
      <xdr:colOff>165100</xdr:colOff>
      <xdr:row>97</xdr:row>
      <xdr:rowOff>94955</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62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86082</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19795" y="16716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104640</xdr:rowOff>
    </xdr:from>
    <xdr:to>
      <xdr:col>6</xdr:col>
      <xdr:colOff>38100</xdr:colOff>
      <xdr:row>99</xdr:row>
      <xdr:rowOff>34790</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690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25917</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30795" y="16999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80235</xdr:rowOff>
    </xdr:from>
    <xdr:to>
      <xdr:col>24</xdr:col>
      <xdr:colOff>114300</xdr:colOff>
      <xdr:row>97</xdr:row>
      <xdr:rowOff>10385</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539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103112</xdr:rowOff>
    </xdr:from>
    <xdr:ext cx="599010"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6390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4731</xdr:rowOff>
    </xdr:from>
    <xdr:to>
      <xdr:col>20</xdr:col>
      <xdr:colOff>38100</xdr:colOff>
      <xdr:row>97</xdr:row>
      <xdr:rowOff>106331</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635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122858</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497795" y="16410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160648</xdr:rowOff>
    </xdr:from>
    <xdr:to>
      <xdr:col>15</xdr:col>
      <xdr:colOff>101600</xdr:colOff>
      <xdr:row>98</xdr:row>
      <xdr:rowOff>90798</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791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81925</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08795" y="16884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152755</xdr:rowOff>
    </xdr:from>
    <xdr:to>
      <xdr:col>10</xdr:col>
      <xdr:colOff>165100</xdr:colOff>
      <xdr:row>97</xdr:row>
      <xdr:rowOff>82905</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61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99432</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19795" y="16387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99873</xdr:rowOff>
    </xdr:from>
    <xdr:to>
      <xdr:col>6</xdr:col>
      <xdr:colOff>38100</xdr:colOff>
      <xdr:row>99</xdr:row>
      <xdr:rowOff>30023</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6901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46550</xdr:rowOff>
    </xdr:from>
    <xdr:ext cx="599010"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30795" y="16677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168146</xdr:rowOff>
    </xdr:from>
    <xdr:to>
      <xdr:col>54</xdr:col>
      <xdr:colOff>189865</xdr:colOff>
      <xdr:row>38</xdr:row>
      <xdr:rowOff>77750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140196"/>
          <a:ext cx="1270" cy="1452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81577</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59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77750</xdr:rowOff>
    </xdr:from>
    <xdr:to>
      <xdr:col>55</xdr:col>
      <xdr:colOff>88900</xdr:colOff>
      <xdr:row>38</xdr:row>
      <xdr:rowOff>77750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592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114823</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1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168146</xdr:rowOff>
    </xdr:from>
    <xdr:to>
      <xdr:col>55</xdr:col>
      <xdr:colOff>88900</xdr:colOff>
      <xdr:row>29</xdr:row>
      <xdr:rowOff>168146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140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75959</xdr:rowOff>
    </xdr:from>
    <xdr:to>
      <xdr:col>55</xdr:col>
      <xdr:colOff>0</xdr:colOff>
      <xdr:row>36</xdr:row>
      <xdr:rowOff>103589</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248159"/>
          <a:ext cx="838200" cy="2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64180</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236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85753</xdr:rowOff>
    </xdr:from>
    <xdr:to>
      <xdr:col>55</xdr:col>
      <xdr:colOff>50800</xdr:colOff>
      <xdr:row>37</xdr:row>
      <xdr:rowOff>15903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25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103589</xdr:rowOff>
    </xdr:from>
    <xdr:to>
      <xdr:col>50</xdr:col>
      <xdr:colOff>114300</xdr:colOff>
      <xdr:row>36</xdr:row>
      <xdr:rowOff>129299</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8750300" y="6275789"/>
          <a:ext cx="889000" cy="25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84351</xdr:rowOff>
    </xdr:from>
    <xdr:to>
      <xdr:col>50</xdr:col>
      <xdr:colOff>165100</xdr:colOff>
      <xdr:row>37</xdr:row>
      <xdr:rowOff>14501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5628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349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100586</xdr:rowOff>
    </xdr:from>
    <xdr:to>
      <xdr:col>45</xdr:col>
      <xdr:colOff>177800</xdr:colOff>
      <xdr:row>36</xdr:row>
      <xdr:rowOff>129299</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7861300" y="6272786"/>
          <a:ext cx="889000" cy="28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73630</xdr:rowOff>
    </xdr:from>
    <xdr:to>
      <xdr:col>46</xdr:col>
      <xdr:colOff>38100</xdr:colOff>
      <xdr:row>37</xdr:row>
      <xdr:rowOff>3780</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20307</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02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89309</xdr:rowOff>
    </xdr:from>
    <xdr:to>
      <xdr:col>41</xdr:col>
      <xdr:colOff>50800</xdr:colOff>
      <xdr:row>36</xdr:row>
      <xdr:rowOff>100586</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404259"/>
          <a:ext cx="889000" cy="868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113391</xdr:rowOff>
    </xdr:from>
    <xdr:to>
      <xdr:col>41</xdr:col>
      <xdr:colOff>101600</xdr:colOff>
      <xdr:row>37</xdr:row>
      <xdr:rowOff>43541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34668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37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16053</xdr:rowOff>
    </xdr:from>
    <xdr:to>
      <xdr:col>36</xdr:col>
      <xdr:colOff>165100</xdr:colOff>
      <xdr:row>32</xdr:row>
      <xdr:rowOff>117653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108780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5595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25159</xdr:rowOff>
    </xdr:from>
    <xdr:to>
      <xdr:col>55</xdr:col>
      <xdr:colOff>50800</xdr:colOff>
      <xdr:row>36</xdr:row>
      <xdr:rowOff>126759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197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48036</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048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52789</xdr:rowOff>
    </xdr:from>
    <xdr:to>
      <xdr:col>50</xdr:col>
      <xdr:colOff>165100</xdr:colOff>
      <xdr:row>36</xdr:row>
      <xdr:rowOff>154389</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22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170916</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000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78499</xdr:rowOff>
    </xdr:from>
    <xdr:to>
      <xdr:col>46</xdr:col>
      <xdr:colOff>38100</xdr:colOff>
      <xdr:row>37</xdr:row>
      <xdr:rowOff>8649</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250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171226</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343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49786</xdr:rowOff>
    </xdr:from>
    <xdr:to>
      <xdr:col>41</xdr:col>
      <xdr:colOff>101600</xdr:colOff>
      <xdr:row>36</xdr:row>
      <xdr:rowOff>151386</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221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167913</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5997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38509</xdr:rowOff>
    </xdr:from>
    <xdr:to>
      <xdr:col>36</xdr:col>
      <xdr:colOff>165100</xdr:colOff>
      <xdr:row>31</xdr:row>
      <xdr:rowOff>140109</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353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156636</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5128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130132</xdr:rowOff>
    </xdr:from>
    <xdr:to>
      <xdr:col>54</xdr:col>
      <xdr:colOff>189865</xdr:colOff>
      <xdr:row>59</xdr:row>
      <xdr:rowOff>11281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531182"/>
          <a:ext cx="1270" cy="1595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15108</xdr:rowOff>
    </xdr:from>
    <xdr:ext cx="469744"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3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11281</xdr:rowOff>
    </xdr:from>
    <xdr:to>
      <xdr:col>55</xdr:col>
      <xdr:colOff>88900</xdr:colOff>
      <xdr:row>59</xdr:row>
      <xdr:rowOff>11281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2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76809</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306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130132</xdr:rowOff>
    </xdr:from>
    <xdr:to>
      <xdr:col>55</xdr:col>
      <xdr:colOff>88900</xdr:colOff>
      <xdr:row>49</xdr:row>
      <xdr:rowOff>130132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531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128847</xdr:rowOff>
    </xdr:from>
    <xdr:to>
      <xdr:col>55</xdr:col>
      <xdr:colOff>0</xdr:colOff>
      <xdr:row>57</xdr:row>
      <xdr:rowOff>62226</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9639300" y="9558597"/>
          <a:ext cx="838200" cy="276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35163</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464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12286</xdr:rowOff>
    </xdr:from>
    <xdr:to>
      <xdr:col>55</xdr:col>
      <xdr:colOff>50800</xdr:colOff>
      <xdr:row>56</xdr:row>
      <xdr:rowOff>113886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613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128847</xdr:rowOff>
    </xdr:from>
    <xdr:to>
      <xdr:col>50</xdr:col>
      <xdr:colOff>114300</xdr:colOff>
      <xdr:row>57</xdr:row>
      <xdr:rowOff>89452</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8750300" y="9558597"/>
          <a:ext cx="889000" cy="303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61881</xdr:rowOff>
    </xdr:from>
    <xdr:to>
      <xdr:col>50</xdr:col>
      <xdr:colOff>165100</xdr:colOff>
      <xdr:row>56</xdr:row>
      <xdr:rowOff>163481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66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154608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75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148027</xdr:rowOff>
    </xdr:from>
    <xdr:to>
      <xdr:col>45</xdr:col>
      <xdr:colOff>177800</xdr:colOff>
      <xdr:row>57</xdr:row>
      <xdr:rowOff>89452</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7861300" y="9749227"/>
          <a:ext cx="889000" cy="11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78287</xdr:rowOff>
    </xdr:from>
    <xdr:to>
      <xdr:col>46</xdr:col>
      <xdr:colOff>38100</xdr:colOff>
      <xdr:row>57</xdr:row>
      <xdr:rowOff>8437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67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24964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45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15037</xdr:rowOff>
    </xdr:from>
    <xdr:to>
      <xdr:col>41</xdr:col>
      <xdr:colOff>50800</xdr:colOff>
      <xdr:row>56</xdr:row>
      <xdr:rowOff>148027</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6972300" y="9444787"/>
          <a:ext cx="889000" cy="304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62285</xdr:rowOff>
    </xdr:from>
    <xdr:to>
      <xdr:col>41</xdr:col>
      <xdr:colOff>101600</xdr:colOff>
      <xdr:row>56</xdr:row>
      <xdr:rowOff>163885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8962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438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67314</xdr:rowOff>
    </xdr:from>
    <xdr:to>
      <xdr:col>36</xdr:col>
      <xdr:colOff>165100</xdr:colOff>
      <xdr:row>56</xdr:row>
      <xdr:rowOff>168914</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6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160041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761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11426</xdr:rowOff>
    </xdr:from>
    <xdr:to>
      <xdr:col>55</xdr:col>
      <xdr:colOff>50800</xdr:colOff>
      <xdr:row>57</xdr:row>
      <xdr:rowOff>113026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784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161303</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762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78047</xdr:rowOff>
    </xdr:from>
    <xdr:to>
      <xdr:col>50</xdr:col>
      <xdr:colOff>165100</xdr:colOff>
      <xdr:row>56</xdr:row>
      <xdr:rowOff>8197</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507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24724</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9283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38652</xdr:rowOff>
    </xdr:from>
    <xdr:to>
      <xdr:col>46</xdr:col>
      <xdr:colOff>38100</xdr:colOff>
      <xdr:row>57</xdr:row>
      <xdr:rowOff>140252</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811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131379</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9904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97227</xdr:rowOff>
    </xdr:from>
    <xdr:to>
      <xdr:col>41</xdr:col>
      <xdr:colOff>101600</xdr:colOff>
      <xdr:row>57</xdr:row>
      <xdr:rowOff>27377</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698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18504</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9791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135687</xdr:rowOff>
    </xdr:from>
    <xdr:to>
      <xdr:col>36</xdr:col>
      <xdr:colOff>165100</xdr:colOff>
      <xdr:row>55</xdr:row>
      <xdr:rowOff>65837</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393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82364</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9169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2787</xdr:rowOff>
    </xdr:from>
    <xdr:to>
      <xdr:col>54</xdr:col>
      <xdr:colOff>189865</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04287"/>
          <a:ext cx="1270" cy="158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120914</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77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2787</xdr:rowOff>
    </xdr:from>
    <xdr:to>
      <xdr:col>55</xdr:col>
      <xdr:colOff>88900</xdr:colOff>
      <xdr:row>70</xdr:row>
      <xdr:rowOff>2787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0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152236</xdr:rowOff>
    </xdr:from>
    <xdr:to>
      <xdr:col>55</xdr:col>
      <xdr:colOff>0</xdr:colOff>
      <xdr:row>78</xdr:row>
      <xdr:rowOff>108458</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9639300" y="13353886"/>
          <a:ext cx="838200" cy="127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95775</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125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72898</xdr:rowOff>
    </xdr:from>
    <xdr:to>
      <xdr:col>55</xdr:col>
      <xdr:colOff>50800</xdr:colOff>
      <xdr:row>78</xdr:row>
      <xdr:rowOff>3048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27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157187</xdr:rowOff>
    </xdr:from>
    <xdr:to>
      <xdr:col>50</xdr:col>
      <xdr:colOff>114300</xdr:colOff>
      <xdr:row>78</xdr:row>
      <xdr:rowOff>108458</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8750300" y="13358837"/>
          <a:ext cx="889000" cy="122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119875</xdr:rowOff>
    </xdr:from>
    <xdr:to>
      <xdr:col>50</xdr:col>
      <xdr:colOff>165100</xdr:colOff>
      <xdr:row>78</xdr:row>
      <xdr:rowOff>50025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66552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09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134119</xdr:rowOff>
    </xdr:from>
    <xdr:to>
      <xdr:col>45</xdr:col>
      <xdr:colOff>177800</xdr:colOff>
      <xdr:row>77</xdr:row>
      <xdr:rowOff>157187</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7861300" y="13164319"/>
          <a:ext cx="889000" cy="194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143535</xdr:rowOff>
    </xdr:from>
    <xdr:to>
      <xdr:col>46</xdr:col>
      <xdr:colOff>38100</xdr:colOff>
      <xdr:row>78</xdr:row>
      <xdr:rowOff>73685</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64812</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437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26600</xdr:rowOff>
    </xdr:from>
    <xdr:to>
      <xdr:col>41</xdr:col>
      <xdr:colOff>50800</xdr:colOff>
      <xdr:row>76</xdr:row>
      <xdr:rowOff>134119</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a:off x="6972300" y="13056800"/>
          <a:ext cx="889000" cy="107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121438</xdr:rowOff>
    </xdr:from>
    <xdr:to>
      <xdr:col>41</xdr:col>
      <xdr:colOff>101600</xdr:colOff>
      <xdr:row>78</xdr:row>
      <xdr:rowOff>51588</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42715</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415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129972</xdr:rowOff>
    </xdr:from>
    <xdr:to>
      <xdr:col>36</xdr:col>
      <xdr:colOff>165100</xdr:colOff>
      <xdr:row>78</xdr:row>
      <xdr:rowOff>60122</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51249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424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101436</xdr:rowOff>
    </xdr:from>
    <xdr:to>
      <xdr:col>55</xdr:col>
      <xdr:colOff>50800</xdr:colOff>
      <xdr:row>78</xdr:row>
      <xdr:rowOff>31586</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303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79863</xdr:rowOff>
    </xdr:from>
    <xdr:ext cx="534377"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281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57658</xdr:rowOff>
    </xdr:from>
    <xdr:to>
      <xdr:col>50</xdr:col>
      <xdr:colOff>165100</xdr:colOff>
      <xdr:row>78</xdr:row>
      <xdr:rowOff>159258</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430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150385</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404428" y="13523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106387</xdr:rowOff>
    </xdr:from>
    <xdr:to>
      <xdr:col>46</xdr:col>
      <xdr:colOff>38100</xdr:colOff>
      <xdr:row>78</xdr:row>
      <xdr:rowOff>36537</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308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53064</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483111" y="13083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83319</xdr:rowOff>
    </xdr:from>
    <xdr:to>
      <xdr:col>41</xdr:col>
      <xdr:colOff>101600</xdr:colOff>
      <xdr:row>77</xdr:row>
      <xdr:rowOff>13469</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113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29995</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594111" y="12888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147250</xdr:rowOff>
    </xdr:from>
    <xdr:to>
      <xdr:col>36</xdr:col>
      <xdr:colOff>165100</xdr:colOff>
      <xdr:row>76</xdr:row>
      <xdr:rowOff>77400</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0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93927</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05111" y="12781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116967</xdr:rowOff>
    </xdr:from>
    <xdr:to>
      <xdr:col>54</xdr:col>
      <xdr:colOff>189865</xdr:colOff>
      <xdr:row>98</xdr:row>
      <xdr:rowOff>167399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547467"/>
          <a:ext cx="1270" cy="1422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171226</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97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167399</xdr:rowOff>
    </xdr:from>
    <xdr:to>
      <xdr:col>55</xdr:col>
      <xdr:colOff>88900</xdr:colOff>
      <xdr:row>98</xdr:row>
      <xdr:rowOff>167399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969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63644</xdr:rowOff>
    </xdr:from>
    <xdr:ext cx="599010"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322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116967</xdr:rowOff>
    </xdr:from>
    <xdr:to>
      <xdr:col>55</xdr:col>
      <xdr:colOff>88900</xdr:colOff>
      <xdr:row>90</xdr:row>
      <xdr:rowOff>116967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547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67005</xdr:rowOff>
    </xdr:from>
    <xdr:to>
      <xdr:col>55</xdr:col>
      <xdr:colOff>0</xdr:colOff>
      <xdr:row>97</xdr:row>
      <xdr:rowOff>119469</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9639300" y="16354755"/>
          <a:ext cx="838200" cy="395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162222</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4499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139345</xdr:rowOff>
    </xdr:from>
    <xdr:to>
      <xdr:col>55</xdr:col>
      <xdr:colOff>50800</xdr:colOff>
      <xdr:row>97</xdr:row>
      <xdr:rowOff>69495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59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67005</xdr:rowOff>
    </xdr:from>
    <xdr:to>
      <xdr:col>50</xdr:col>
      <xdr:colOff>114300</xdr:colOff>
      <xdr:row>98</xdr:row>
      <xdr:rowOff>4420</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8750300" y="16354755"/>
          <a:ext cx="889000" cy="451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168987</xdr:rowOff>
    </xdr:from>
    <xdr:to>
      <xdr:col>50</xdr:col>
      <xdr:colOff>165100</xdr:colOff>
      <xdr:row>97</xdr:row>
      <xdr:rowOff>99137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6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90264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72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4420</xdr:rowOff>
    </xdr:from>
    <xdr:to>
      <xdr:col>45</xdr:col>
      <xdr:colOff>177800</xdr:colOff>
      <xdr:row>98</xdr:row>
      <xdr:rowOff>5398</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7861300" y="16806520"/>
          <a:ext cx="889000" cy="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2756</xdr:rowOff>
    </xdr:from>
    <xdr:to>
      <xdr:col>46</xdr:col>
      <xdr:colOff>38100</xdr:colOff>
      <xdr:row>97</xdr:row>
      <xdr:rowOff>104356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120883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40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2375</xdr:rowOff>
    </xdr:from>
    <xdr:to>
      <xdr:col>41</xdr:col>
      <xdr:colOff>50800</xdr:colOff>
      <xdr:row>98</xdr:row>
      <xdr:rowOff>5398</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6972300" y="16633025"/>
          <a:ext cx="889000" cy="174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5893</xdr:rowOff>
    </xdr:from>
    <xdr:to>
      <xdr:col>41</xdr:col>
      <xdr:colOff>101600</xdr:colOff>
      <xdr:row>97</xdr:row>
      <xdr:rowOff>107493</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124020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4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433</xdr:rowOff>
    </xdr:from>
    <xdr:to>
      <xdr:col>36</xdr:col>
      <xdr:colOff>165100</xdr:colOff>
      <xdr:row>97</xdr:row>
      <xdr:rowOff>102033</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93160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72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68669</xdr:rowOff>
    </xdr:from>
    <xdr:to>
      <xdr:col>55</xdr:col>
      <xdr:colOff>50800</xdr:colOff>
      <xdr:row>97</xdr:row>
      <xdr:rowOff>170269</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69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47096</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677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16205</xdr:rowOff>
    </xdr:from>
    <xdr:to>
      <xdr:col>50</xdr:col>
      <xdr:colOff>165100</xdr:colOff>
      <xdr:row>95</xdr:row>
      <xdr:rowOff>117805</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303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134332</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079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125070</xdr:rowOff>
    </xdr:from>
    <xdr:to>
      <xdr:col>46</xdr:col>
      <xdr:colOff>38100</xdr:colOff>
      <xdr:row>98</xdr:row>
      <xdr:rowOff>55220</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75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46347</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6848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126048</xdr:rowOff>
    </xdr:from>
    <xdr:to>
      <xdr:col>41</xdr:col>
      <xdr:colOff>101600</xdr:colOff>
      <xdr:row>98</xdr:row>
      <xdr:rowOff>56198</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756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47325</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594111" y="16849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123025</xdr:rowOff>
    </xdr:from>
    <xdr:to>
      <xdr:col>36</xdr:col>
      <xdr:colOff>165100</xdr:colOff>
      <xdr:row>97</xdr:row>
      <xdr:rowOff>53175</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582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69702</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6357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30799</xdr:rowOff>
    </xdr:from>
    <xdr:to>
      <xdr:col>85</xdr:col>
      <xdr:colOff>126364</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6317595" y="5345749"/>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136077</xdr:rowOff>
    </xdr:from>
    <xdr:ext cx="249299" cy="25904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6370300" y="682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148926</xdr:rowOff>
    </xdr:from>
    <xdr:ext cx="599010" cy="259045"/>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6370300" y="51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30799</xdr:rowOff>
    </xdr:from>
    <xdr:to>
      <xdr:col>86</xdr:col>
      <xdr:colOff>25400</xdr:colOff>
      <xdr:row>31</xdr:row>
      <xdr:rowOff>30799</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5345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86774</xdr:rowOff>
    </xdr:from>
    <xdr:to>
      <xdr:col>85</xdr:col>
      <xdr:colOff>127000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5481300" y="6773324"/>
          <a:ext cx="838200" cy="12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53528</xdr:rowOff>
    </xdr:from>
    <xdr:ext cx="469744" cy="259045"/>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6370300" y="6568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30651</xdr:rowOff>
    </xdr:from>
    <xdr:to>
      <xdr:col>85</xdr:col>
      <xdr:colOff>177800</xdr:colOff>
      <xdr:row>39</xdr:row>
      <xdr:rowOff>132251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6268700" y="671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86774</xdr:rowOff>
    </xdr:from>
    <xdr:to>
      <xdr:col>81</xdr:col>
      <xdr:colOff>50800</xdr:colOff>
      <xdr:row>39</xdr:row>
      <xdr:rowOff>89092</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flipV="1">
          <a:off x="14592300" y="6773324"/>
          <a:ext cx="889000" cy="2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37650</xdr:rowOff>
    </xdr:from>
    <xdr:to>
      <xdr:col>81</xdr:col>
      <xdr:colOff>101600</xdr:colOff>
      <xdr:row>39</xdr:row>
      <xdr:rowOff>139250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5430500" y="67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130377</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2017" y="6816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89092</xdr:rowOff>
    </xdr:from>
    <xdr:to>
      <xdr:col>76</xdr:col>
      <xdr:colOff>114300</xdr:colOff>
      <xdr:row>39</xdr:row>
      <xdr:rowOff>92369</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flipV="1">
          <a:off x="13703300" y="6775642"/>
          <a:ext cx="889000" cy="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36844</xdr:rowOff>
    </xdr:from>
    <xdr:to>
      <xdr:col>76</xdr:col>
      <xdr:colOff>165100</xdr:colOff>
      <xdr:row>39</xdr:row>
      <xdr:rowOff>138444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4541500" y="672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154971</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49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92369</xdr:rowOff>
    </xdr:from>
    <xdr:to>
      <xdr:col>71</xdr:col>
      <xdr:colOff>177800</xdr:colOff>
      <xdr:row>39</xdr:row>
      <xdr:rowOff>95373</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flipV="1">
          <a:off x="12814300" y="6778919"/>
          <a:ext cx="889000" cy="3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36376</xdr:rowOff>
    </xdr:from>
    <xdr:to>
      <xdr:col>72</xdr:col>
      <xdr:colOff>38100</xdr:colOff>
      <xdr:row>39</xdr:row>
      <xdr:rowOff>137976</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3652500" y="672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154503</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498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37258</xdr:rowOff>
    </xdr:from>
    <xdr:to>
      <xdr:col>67</xdr:col>
      <xdr:colOff>101600</xdr:colOff>
      <xdr:row>39</xdr:row>
      <xdr:rowOff>138858</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2763500" y="672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155385</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5017" y="6499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9077</xdr:rowOff>
    </xdr:from>
    <xdr:ext cx="249299" cy="25904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6370300" y="669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35974</xdr:rowOff>
    </xdr:from>
    <xdr:to>
      <xdr:col>81</xdr:col>
      <xdr:colOff>101600</xdr:colOff>
      <xdr:row>39</xdr:row>
      <xdr:rowOff>137574</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5430500" y="6722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154101</xdr:rowOff>
    </xdr:from>
    <xdr:ext cx="469744"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5246428" y="649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38292</xdr:rowOff>
    </xdr:from>
    <xdr:to>
      <xdr:col>76</xdr:col>
      <xdr:colOff>165100</xdr:colOff>
      <xdr:row>39</xdr:row>
      <xdr:rowOff>139892</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4541500" y="6724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131019</xdr:rowOff>
    </xdr:from>
    <xdr:ext cx="378565"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4403017" y="68175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41569</xdr:rowOff>
    </xdr:from>
    <xdr:to>
      <xdr:col>72</xdr:col>
      <xdr:colOff>38100</xdr:colOff>
      <xdr:row>39</xdr:row>
      <xdr:rowOff>143169</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3652500" y="6728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134296</xdr:rowOff>
    </xdr:from>
    <xdr:ext cx="378565"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3514017" y="68208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44573</xdr:rowOff>
    </xdr:from>
    <xdr:to>
      <xdr:col>67</xdr:col>
      <xdr:colOff>101600</xdr:colOff>
      <xdr:row>39</xdr:row>
      <xdr:rowOff>146173</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2763500" y="6731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137300</xdr:rowOff>
    </xdr:from>
    <xdr:ext cx="378565"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625017" y="6823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90488</xdr:rowOff>
    </xdr:from>
    <xdr:to>
      <xdr:col>85</xdr:col>
      <xdr:colOff>126364</xdr:colOff>
      <xdr:row>78</xdr:row>
      <xdr:rowOff>83375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091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87202</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6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83375</xdr:rowOff>
    </xdr:from>
    <xdr:to>
      <xdr:col>86</xdr:col>
      <xdr:colOff>25400</xdr:colOff>
      <xdr:row>78</xdr:row>
      <xdr:rowOff>83375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56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37165</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867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90488</xdr:rowOff>
    </xdr:from>
    <xdr:to>
      <xdr:col>86</xdr:col>
      <xdr:colOff>25400</xdr:colOff>
      <xdr:row>70</xdr:row>
      <xdr:rowOff>90488</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09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150800</xdr:rowOff>
    </xdr:from>
    <xdr:to>
      <xdr:col>85</xdr:col>
      <xdr:colOff>127000</xdr:colOff>
      <xdr:row>76</xdr:row>
      <xdr:rowOff>153175</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5481300" y="13181000"/>
          <a:ext cx="838200" cy="2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83138</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2941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60261</xdr:rowOff>
    </xdr:from>
    <xdr:to>
      <xdr:col>85</xdr:col>
      <xdr:colOff>177800</xdr:colOff>
      <xdr:row>76</xdr:row>
      <xdr:rowOff>161861</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09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131178</xdr:rowOff>
    </xdr:from>
    <xdr:to>
      <xdr:col>81</xdr:col>
      <xdr:colOff>50800</xdr:colOff>
      <xdr:row>76</xdr:row>
      <xdr:rowOff>150800</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4592300" y="13161378"/>
          <a:ext cx="889000" cy="19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56007</xdr:rowOff>
    </xdr:from>
    <xdr:to>
      <xdr:col>81</xdr:col>
      <xdr:colOff>101600</xdr:colOff>
      <xdr:row>76</xdr:row>
      <xdr:rowOff>157607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2684</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86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131178</xdr:rowOff>
    </xdr:from>
    <xdr:to>
      <xdr:col>76</xdr:col>
      <xdr:colOff>114300</xdr:colOff>
      <xdr:row>76</xdr:row>
      <xdr:rowOff>147650</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3703300" y="13161378"/>
          <a:ext cx="889000" cy="16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48654</xdr:rowOff>
    </xdr:from>
    <xdr:to>
      <xdr:col>76</xdr:col>
      <xdr:colOff>165100</xdr:colOff>
      <xdr:row>76</xdr:row>
      <xdr:rowOff>150254</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166781</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147650</xdr:rowOff>
    </xdr:from>
    <xdr:to>
      <xdr:col>71</xdr:col>
      <xdr:colOff>177800</xdr:colOff>
      <xdr:row>76</xdr:row>
      <xdr:rowOff>153555</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2814300" y="13177850"/>
          <a:ext cx="889000" cy="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53087</xdr:rowOff>
    </xdr:from>
    <xdr:to>
      <xdr:col>72</xdr:col>
      <xdr:colOff>38100</xdr:colOff>
      <xdr:row>76</xdr:row>
      <xdr:rowOff>154687</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171213</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49518</xdr:rowOff>
    </xdr:from>
    <xdr:to>
      <xdr:col>67</xdr:col>
      <xdr:colOff>101600</xdr:colOff>
      <xdr:row>76</xdr:row>
      <xdr:rowOff>151118</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167644</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102375</xdr:rowOff>
    </xdr:from>
    <xdr:to>
      <xdr:col>85</xdr:col>
      <xdr:colOff>177800</xdr:colOff>
      <xdr:row>77</xdr:row>
      <xdr:rowOff>32525</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31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80802</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311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100000</xdr:rowOff>
    </xdr:from>
    <xdr:to>
      <xdr:col>81</xdr:col>
      <xdr:colOff>101600</xdr:colOff>
      <xdr:row>77</xdr:row>
      <xdr:rowOff>30150</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31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21277</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3222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80378</xdr:rowOff>
    </xdr:from>
    <xdr:to>
      <xdr:col>76</xdr:col>
      <xdr:colOff>165100</xdr:colOff>
      <xdr:row>77</xdr:row>
      <xdr:rowOff>10528</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3110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1655</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3203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96850</xdr:rowOff>
    </xdr:from>
    <xdr:to>
      <xdr:col>72</xdr:col>
      <xdr:colOff>38100</xdr:colOff>
      <xdr:row>77</xdr:row>
      <xdr:rowOff>27000</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312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18127</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3219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102755</xdr:rowOff>
    </xdr:from>
    <xdr:to>
      <xdr:col>67</xdr:col>
      <xdr:colOff>101600</xdr:colOff>
      <xdr:row>77</xdr:row>
      <xdr:rowOff>32905</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313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24032</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3225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49851</xdr:rowOff>
    </xdr:from>
    <xdr:to>
      <xdr:col>85</xdr:col>
      <xdr:colOff>126364</xdr:colOff>
      <xdr:row>98</xdr:row>
      <xdr:rowOff>136564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480351"/>
          <a:ext cx="1269" cy="1458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140391</xdr:rowOff>
    </xdr:from>
    <xdr:ext cx="378565"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2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136564</xdr:rowOff>
    </xdr:from>
    <xdr:to>
      <xdr:col>86</xdr:col>
      <xdr:colOff>25400</xdr:colOff>
      <xdr:row>98</xdr:row>
      <xdr:rowOff>136564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3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167978</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255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49851</xdr:rowOff>
    </xdr:from>
    <xdr:to>
      <xdr:col>86</xdr:col>
      <xdr:colOff>25400</xdr:colOff>
      <xdr:row>90</xdr:row>
      <xdr:rowOff>49851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48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1580</xdr:rowOff>
    </xdr:from>
    <xdr:to>
      <xdr:col>85</xdr:col>
      <xdr:colOff>127000</xdr:colOff>
      <xdr:row>98</xdr:row>
      <xdr:rowOff>2229</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5481300" y="16803680"/>
          <a:ext cx="838200" cy="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82498</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541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59621</xdr:rowOff>
    </xdr:from>
    <xdr:to>
      <xdr:col>85</xdr:col>
      <xdr:colOff>177800</xdr:colOff>
      <xdr:row>97</xdr:row>
      <xdr:rowOff>161221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690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1580</xdr:rowOff>
    </xdr:from>
    <xdr:to>
      <xdr:col>81</xdr:col>
      <xdr:colOff>50800</xdr:colOff>
      <xdr:row>98</xdr:row>
      <xdr:rowOff>33310</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4592300" y="16803680"/>
          <a:ext cx="889000" cy="3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84547</xdr:rowOff>
    </xdr:from>
    <xdr:to>
      <xdr:col>81</xdr:col>
      <xdr:colOff>101600</xdr:colOff>
      <xdr:row>98</xdr:row>
      <xdr:rowOff>14697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31224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490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171109</xdr:rowOff>
    </xdr:from>
    <xdr:to>
      <xdr:col>76</xdr:col>
      <xdr:colOff>114300</xdr:colOff>
      <xdr:row>98</xdr:row>
      <xdr:rowOff>33310</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3703300" y="16801759"/>
          <a:ext cx="889000" cy="33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69954</xdr:rowOff>
    </xdr:from>
    <xdr:to>
      <xdr:col>76</xdr:col>
      <xdr:colOff>165100</xdr:colOff>
      <xdr:row>98</xdr:row>
      <xdr:rowOff>104</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16631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107879</xdr:rowOff>
    </xdr:from>
    <xdr:to>
      <xdr:col>71</xdr:col>
      <xdr:colOff>177800</xdr:colOff>
      <xdr:row>97</xdr:row>
      <xdr:rowOff>171109</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a:off x="12814300" y="16738529"/>
          <a:ext cx="889000" cy="63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52488</xdr:rowOff>
    </xdr:from>
    <xdr:to>
      <xdr:col>72</xdr:col>
      <xdr:colOff>38100</xdr:colOff>
      <xdr:row>97</xdr:row>
      <xdr:rowOff>154088</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170615</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120630</xdr:rowOff>
    </xdr:from>
    <xdr:to>
      <xdr:col>67</xdr:col>
      <xdr:colOff>101600</xdr:colOff>
      <xdr:row>98</xdr:row>
      <xdr:rowOff>50780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41907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844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122879</xdr:rowOff>
    </xdr:from>
    <xdr:to>
      <xdr:col>85</xdr:col>
      <xdr:colOff>177800</xdr:colOff>
      <xdr:row>98</xdr:row>
      <xdr:rowOff>53029</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753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101306</xdr:rowOff>
    </xdr:from>
    <xdr:ext cx="534377"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731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122230</xdr:rowOff>
    </xdr:from>
    <xdr:to>
      <xdr:col>81</xdr:col>
      <xdr:colOff>101600</xdr:colOff>
      <xdr:row>98</xdr:row>
      <xdr:rowOff>52380</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75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43507</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845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153960</xdr:rowOff>
    </xdr:from>
    <xdr:to>
      <xdr:col>76</xdr:col>
      <xdr:colOff>165100</xdr:colOff>
      <xdr:row>98</xdr:row>
      <xdr:rowOff>84110</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784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75237</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6877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120309</xdr:rowOff>
    </xdr:from>
    <xdr:to>
      <xdr:col>72</xdr:col>
      <xdr:colOff>38100</xdr:colOff>
      <xdr:row>98</xdr:row>
      <xdr:rowOff>50459</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750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41586</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843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57079</xdr:rowOff>
    </xdr:from>
    <xdr:to>
      <xdr:col>67</xdr:col>
      <xdr:colOff>101600</xdr:colOff>
      <xdr:row>97</xdr:row>
      <xdr:rowOff>158679</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687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3756</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47111" y="16462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89281</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404231"/>
          <a:ext cx="1269" cy="1326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35958</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17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89281</xdr:rowOff>
    </xdr:from>
    <xdr:to>
      <xdr:col>116</xdr:col>
      <xdr:colOff>152400</xdr:colOff>
      <xdr:row>31</xdr:row>
      <xdr:rowOff>89281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404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115062</xdr:rowOff>
    </xdr:from>
    <xdr:to>
      <xdr:col>116</xdr:col>
      <xdr:colOff>63500</xdr:colOff>
      <xdr:row>38</xdr:row>
      <xdr:rowOff>126111</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6458712"/>
          <a:ext cx="838200" cy="182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49928</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3935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27051</xdr:rowOff>
    </xdr:from>
    <xdr:to>
      <xdr:col>116</xdr:col>
      <xdr:colOff>114300</xdr:colOff>
      <xdr:row>38</xdr:row>
      <xdr:rowOff>128651</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54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115062</xdr:rowOff>
    </xdr:from>
    <xdr:to>
      <xdr:col>111</xdr:col>
      <xdr:colOff>177800</xdr:colOff>
      <xdr:row>37</xdr:row>
      <xdr:rowOff>170815</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flipV="1">
          <a:off x="20434300" y="6458712"/>
          <a:ext cx="889000" cy="55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6223</xdr:rowOff>
    </xdr:from>
    <xdr:to>
      <xdr:col>112</xdr:col>
      <xdr:colOff>38100</xdr:colOff>
      <xdr:row>38</xdr:row>
      <xdr:rowOff>107823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98950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614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89154</xdr:rowOff>
    </xdr:from>
    <xdr:to>
      <xdr:col>107</xdr:col>
      <xdr:colOff>50800</xdr:colOff>
      <xdr:row>37</xdr:row>
      <xdr:rowOff>170815</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9545300" y="6432804"/>
          <a:ext cx="889000" cy="81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4699</xdr:rowOff>
    </xdr:from>
    <xdr:to>
      <xdr:col>107</xdr:col>
      <xdr:colOff>101600</xdr:colOff>
      <xdr:row>38</xdr:row>
      <xdr:rowOff>106299</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97426</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612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89154</xdr:rowOff>
    </xdr:from>
    <xdr:to>
      <xdr:col>102</xdr:col>
      <xdr:colOff>114300</xdr:colOff>
      <xdr:row>38</xdr:row>
      <xdr:rowOff>151892</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flipV="1">
          <a:off x="18656300" y="6432804"/>
          <a:ext cx="889000" cy="234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162560</xdr:rowOff>
    </xdr:from>
    <xdr:to>
      <xdr:col>102</xdr:col>
      <xdr:colOff>165100</xdr:colOff>
      <xdr:row>38</xdr:row>
      <xdr:rowOff>92710</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83837</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598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5207</xdr:rowOff>
    </xdr:from>
    <xdr:to>
      <xdr:col>98</xdr:col>
      <xdr:colOff>38100</xdr:colOff>
      <xdr:row>38</xdr:row>
      <xdr:rowOff>106807</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123334</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29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75311</xdr:rowOff>
    </xdr:from>
    <xdr:to>
      <xdr:col>116</xdr:col>
      <xdr:colOff>114300</xdr:colOff>
      <xdr:row>39</xdr:row>
      <xdr:rowOff>5461</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59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5478</xdr:rowOff>
    </xdr:from>
    <xdr:ext cx="378565"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5205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64262</xdr:rowOff>
    </xdr:from>
    <xdr:to>
      <xdr:col>112</xdr:col>
      <xdr:colOff>38100</xdr:colOff>
      <xdr:row>37</xdr:row>
      <xdr:rowOff>165862</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407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10939</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088428" y="6183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120015</xdr:rowOff>
    </xdr:from>
    <xdr:to>
      <xdr:col>107</xdr:col>
      <xdr:colOff>101600</xdr:colOff>
      <xdr:row>38</xdr:row>
      <xdr:rowOff>50165</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46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66692</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199428" y="6238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38354</xdr:rowOff>
    </xdr:from>
    <xdr:to>
      <xdr:col>102</xdr:col>
      <xdr:colOff>165100</xdr:colOff>
      <xdr:row>37</xdr:row>
      <xdr:rowOff>139954</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382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156481</xdr:rowOff>
    </xdr:from>
    <xdr:ext cx="469744"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310428" y="6157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101092</xdr:rowOff>
    </xdr:from>
    <xdr:to>
      <xdr:col>98</xdr:col>
      <xdr:colOff>38100</xdr:colOff>
      <xdr:row>39</xdr:row>
      <xdr:rowOff>31242</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616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22369</xdr:rowOff>
    </xdr:from>
    <xdr:ext cx="378565"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467017" y="67089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112816</xdr:rowOff>
    </xdr:from>
    <xdr:to>
      <xdr:col>116</xdr:col>
      <xdr:colOff>62864</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856766"/>
          <a:ext cx="1269" cy="1227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143966</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088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59493</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63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112816</xdr:rowOff>
    </xdr:from>
    <xdr:to>
      <xdr:col>116</xdr:col>
      <xdr:colOff>152400</xdr:colOff>
      <xdr:row>51</xdr:row>
      <xdr:rowOff>112816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85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63667</xdr:rowOff>
    </xdr:from>
    <xdr:to>
      <xdr:col>116</xdr:col>
      <xdr:colOff>63500</xdr:colOff>
      <xdr:row>58</xdr:row>
      <xdr:rowOff>64194</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1323300" y="10007767"/>
          <a:ext cx="838200" cy="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16967</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961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38540</xdr:rowOff>
    </xdr:from>
    <xdr:to>
      <xdr:col>116</xdr:col>
      <xdr:colOff>114300</xdr:colOff>
      <xdr:row>58</xdr:row>
      <xdr:rowOff>140140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64194</xdr:rowOff>
    </xdr:from>
    <xdr:to>
      <xdr:col>111</xdr:col>
      <xdr:colOff>177800</xdr:colOff>
      <xdr:row>58</xdr:row>
      <xdr:rowOff>64353</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0434300" y="10008294"/>
          <a:ext cx="889000" cy="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39819</xdr:rowOff>
    </xdr:from>
    <xdr:to>
      <xdr:col>112</xdr:col>
      <xdr:colOff>38100</xdr:colOff>
      <xdr:row>58</xdr:row>
      <xdr:rowOff>141419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8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132546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10076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64285</xdr:rowOff>
    </xdr:from>
    <xdr:to>
      <xdr:col>107</xdr:col>
      <xdr:colOff>50800</xdr:colOff>
      <xdr:row>58</xdr:row>
      <xdr:rowOff>64353</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008385"/>
          <a:ext cx="889000" cy="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41488</xdr:rowOff>
    </xdr:from>
    <xdr:to>
      <xdr:col>107</xdr:col>
      <xdr:colOff>101600</xdr:colOff>
      <xdr:row>58</xdr:row>
      <xdr:rowOff>143088</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8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134215</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10078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64285</xdr:rowOff>
    </xdr:from>
    <xdr:to>
      <xdr:col>102</xdr:col>
      <xdr:colOff>114300</xdr:colOff>
      <xdr:row>58</xdr:row>
      <xdr:rowOff>64491</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flipV="1">
          <a:off x="18656300" y="10008385"/>
          <a:ext cx="889000" cy="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37099</xdr:rowOff>
    </xdr:from>
    <xdr:to>
      <xdr:col>102</xdr:col>
      <xdr:colOff>165100</xdr:colOff>
      <xdr:row>58</xdr:row>
      <xdr:rowOff>138699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81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129826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10073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25509</xdr:rowOff>
    </xdr:from>
    <xdr:to>
      <xdr:col>98</xdr:col>
      <xdr:colOff>38100</xdr:colOff>
      <xdr:row>58</xdr:row>
      <xdr:rowOff>127109</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118236</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10062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12867</xdr:rowOff>
    </xdr:from>
    <xdr:to>
      <xdr:col>116</xdr:col>
      <xdr:colOff>114300</xdr:colOff>
      <xdr:row>58</xdr:row>
      <xdr:rowOff>114467</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9956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143694</xdr:rowOff>
    </xdr:from>
    <xdr:ext cx="469744"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744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13394</xdr:rowOff>
    </xdr:from>
    <xdr:to>
      <xdr:col>112</xdr:col>
      <xdr:colOff>38100</xdr:colOff>
      <xdr:row>58</xdr:row>
      <xdr:rowOff>114994</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9957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131521</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088428" y="9732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13553</xdr:rowOff>
    </xdr:from>
    <xdr:to>
      <xdr:col>107</xdr:col>
      <xdr:colOff>101600</xdr:colOff>
      <xdr:row>58</xdr:row>
      <xdr:rowOff>115153</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9957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131680</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199428" y="9732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13485</xdr:rowOff>
    </xdr:from>
    <xdr:to>
      <xdr:col>102</xdr:col>
      <xdr:colOff>165100</xdr:colOff>
      <xdr:row>58</xdr:row>
      <xdr:rowOff>115085</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995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131612</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10428" y="9732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13691</xdr:rowOff>
    </xdr:from>
    <xdr:to>
      <xdr:col>98</xdr:col>
      <xdr:colOff>38100</xdr:colOff>
      <xdr:row>58</xdr:row>
      <xdr:rowOff>115291</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9957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131818</xdr:rowOff>
    </xdr:from>
    <xdr:ext cx="469744"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21428" y="9733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120307</xdr:rowOff>
    </xdr:from>
    <xdr:to>
      <xdr:col>116</xdr:col>
      <xdr:colOff>62864</xdr:colOff>
      <xdr:row>79</xdr:row>
      <xdr:rowOff>84035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121807"/>
          <a:ext cx="1269" cy="1506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87862</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63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84035</xdr:rowOff>
    </xdr:from>
    <xdr:to>
      <xdr:col>116</xdr:col>
      <xdr:colOff>152400</xdr:colOff>
      <xdr:row>79</xdr:row>
      <xdr:rowOff>84035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628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66984</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89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120307</xdr:rowOff>
    </xdr:from>
    <xdr:to>
      <xdr:col>116</xdr:col>
      <xdr:colOff>152400</xdr:colOff>
      <xdr:row>70</xdr:row>
      <xdr:rowOff>120307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12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74244</xdr:rowOff>
    </xdr:from>
    <xdr:to>
      <xdr:col>116</xdr:col>
      <xdr:colOff>63500</xdr:colOff>
      <xdr:row>76</xdr:row>
      <xdr:rowOff>75158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3104444"/>
          <a:ext cx="8382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136123</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651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113246</xdr:rowOff>
    </xdr:from>
    <xdr:to>
      <xdr:col>116</xdr:col>
      <xdr:colOff>114300</xdr:colOff>
      <xdr:row>75</xdr:row>
      <xdr:rowOff>43396</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8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75158</xdr:rowOff>
    </xdr:from>
    <xdr:to>
      <xdr:col>111</xdr:col>
      <xdr:colOff>177800</xdr:colOff>
      <xdr:row>76</xdr:row>
      <xdr:rowOff>137871</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3105358"/>
          <a:ext cx="889000" cy="62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138468</xdr:rowOff>
    </xdr:from>
    <xdr:to>
      <xdr:col>112</xdr:col>
      <xdr:colOff>38100</xdr:colOff>
      <xdr:row>75</xdr:row>
      <xdr:rowOff>68618</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825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85145</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600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137871</xdr:rowOff>
    </xdr:from>
    <xdr:to>
      <xdr:col>107</xdr:col>
      <xdr:colOff>50800</xdr:colOff>
      <xdr:row>77</xdr:row>
      <xdr:rowOff>15342</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3168071"/>
          <a:ext cx="889000" cy="48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46533</xdr:rowOff>
    </xdr:from>
    <xdr:to>
      <xdr:col>107</xdr:col>
      <xdr:colOff>101600</xdr:colOff>
      <xdr:row>75</xdr:row>
      <xdr:rowOff>148134</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9052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164660</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680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8446</xdr:rowOff>
    </xdr:from>
    <xdr:to>
      <xdr:col>102</xdr:col>
      <xdr:colOff>114300</xdr:colOff>
      <xdr:row>77</xdr:row>
      <xdr:rowOff>15342</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a:off x="18656300" y="13210096"/>
          <a:ext cx="889000" cy="6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80099</xdr:rowOff>
    </xdr:from>
    <xdr:to>
      <xdr:col>102</xdr:col>
      <xdr:colOff>165100</xdr:colOff>
      <xdr:row>76</xdr:row>
      <xdr:rowOff>10249</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938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26776</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714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114656</xdr:rowOff>
    </xdr:from>
    <xdr:to>
      <xdr:col>98</xdr:col>
      <xdr:colOff>38100</xdr:colOff>
      <xdr:row>76</xdr:row>
      <xdr:rowOff>44807</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97340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61333</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74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23444</xdr:rowOff>
    </xdr:from>
    <xdr:to>
      <xdr:col>116</xdr:col>
      <xdr:colOff>114300</xdr:colOff>
      <xdr:row>76</xdr:row>
      <xdr:rowOff>125044</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3053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1871</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303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24358</xdr:rowOff>
    </xdr:from>
    <xdr:to>
      <xdr:col>112</xdr:col>
      <xdr:colOff>38100</xdr:colOff>
      <xdr:row>76</xdr:row>
      <xdr:rowOff>125958</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305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117085</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3147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87071</xdr:rowOff>
    </xdr:from>
    <xdr:to>
      <xdr:col>107</xdr:col>
      <xdr:colOff>101600</xdr:colOff>
      <xdr:row>77</xdr:row>
      <xdr:rowOff>17221</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3117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8348</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3209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135992</xdr:rowOff>
    </xdr:from>
    <xdr:to>
      <xdr:col>102</xdr:col>
      <xdr:colOff>165100</xdr:colOff>
      <xdr:row>77</xdr:row>
      <xdr:rowOff>66142</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3166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57269</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325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129096</xdr:rowOff>
    </xdr:from>
    <xdr:to>
      <xdr:col>98</xdr:col>
      <xdr:colOff>38100</xdr:colOff>
      <xdr:row>77</xdr:row>
      <xdr:rowOff>59246</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3159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50373</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3252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・義務的経費（人件費、扶助費、公債費）は</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千万円、</a:t>
          </a:r>
          <a:r>
            <a:rPr kumimoji="1" lang="en-US" altLang="ja-JP" sz="1300">
              <a:latin typeface="ＭＳ Ｐゴシック" panose="020B0600070205080204" pitchFamily="50" charset="-128"/>
              <a:ea typeface="ＭＳ Ｐゴシック" panose="020B0600070205080204" pitchFamily="50" charset="-128"/>
            </a:rPr>
            <a:t>5.6</a:t>
          </a:r>
          <a:r>
            <a:rPr kumimoji="1" lang="ja-JP" altLang="en-US" sz="1300">
              <a:latin typeface="ＭＳ Ｐゴシック" panose="020B0600070205080204" pitchFamily="50" charset="-128"/>
              <a:ea typeface="ＭＳ Ｐゴシック" panose="020B0600070205080204" pitchFamily="50" charset="-128"/>
            </a:rPr>
            <a:t>ポイントの増となった。扶助費は、物価高騰対策として実施した定額減税補足給付金給付事業や、子育て世帯等に対する給付金給付事業のほか、公定価格上昇に伴う施設型給付費等支給事業が大幅に増額したことが要因となっている。</a:t>
          </a:r>
        </a:p>
        <a:p>
          <a:r>
            <a:rPr kumimoji="1" lang="ja-JP" altLang="en-US" sz="1300">
              <a:latin typeface="ＭＳ Ｐゴシック" panose="020B0600070205080204" pitchFamily="50" charset="-128"/>
              <a:ea typeface="ＭＳ Ｐゴシック" panose="020B0600070205080204" pitchFamily="50" charset="-128"/>
            </a:rPr>
            <a:t>・投資的経費（普通建設事業費、災害復旧事業費）は</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千万円、</a:t>
          </a:r>
          <a:r>
            <a:rPr kumimoji="1" lang="en-US" altLang="ja-JP" sz="1300">
              <a:latin typeface="ＭＳ Ｐゴシック" panose="020B0600070205080204" pitchFamily="50" charset="-128"/>
              <a:ea typeface="ＭＳ Ｐゴシック" panose="020B0600070205080204" pitchFamily="50" charset="-128"/>
            </a:rPr>
            <a:t>43.6</a:t>
          </a:r>
          <a:r>
            <a:rPr kumimoji="1" lang="ja-JP" altLang="en-US" sz="1300">
              <a:latin typeface="ＭＳ Ｐゴシック" panose="020B0600070205080204" pitchFamily="50" charset="-128"/>
              <a:ea typeface="ＭＳ Ｐゴシック" panose="020B0600070205080204" pitchFamily="50" charset="-128"/>
            </a:rPr>
            <a:t>ポイントの減となった。このうち、普通建設事業において、令和５年度からの繰越事業である文化センター改修事業が完了したほか、山王小学校の増築工事の完了及び長寿命化改良工事の事業繰越等により、前年度と比較して大幅に減となり、類似団体平均の水準よりも低い水準となった。しかし、今後も市庁舎耐震対策等事業や、スポーツウェルネス施設整備事業の実施により多額の支出を見込むため、公共施設等総合管理計画に基づき、適正な事業費を算出し、事業を実施していく。</a:t>
          </a:r>
        </a:p>
        <a:p>
          <a:r>
            <a:rPr kumimoji="1" lang="ja-JP" altLang="en-US" sz="1300">
              <a:latin typeface="ＭＳ Ｐゴシック" panose="020B0600070205080204" pitchFamily="50" charset="-128"/>
              <a:ea typeface="ＭＳ Ｐゴシック" panose="020B0600070205080204" pitchFamily="50" charset="-128"/>
            </a:rPr>
            <a:t>・その他一般行政経費は、</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千万円、</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ポイントの増となった。補助費等は、下水道事業会計に対する負担金及び補助金の増によるものが大きく、物件費は、</a:t>
          </a:r>
          <a:r>
            <a:rPr kumimoji="1" lang="en-US" altLang="ja-JP" sz="1300">
              <a:latin typeface="ＭＳ Ｐゴシック" panose="020B0600070205080204" pitchFamily="50" charset="-128"/>
              <a:ea typeface="ＭＳ Ｐゴシック" panose="020B0600070205080204" pitchFamily="50" charset="-128"/>
            </a:rPr>
            <a:t>ICT</a:t>
          </a:r>
          <a:r>
            <a:rPr kumimoji="1" lang="ja-JP" altLang="en-US" sz="1300">
              <a:latin typeface="ＭＳ Ｐゴシック" panose="020B0600070205080204" pitchFamily="50" charset="-128"/>
              <a:ea typeface="ＭＳ Ｐゴシック" panose="020B0600070205080204" pitchFamily="50" charset="-128"/>
            </a:rPr>
            <a:t>管理運用関連経費で増額となった。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宮城県多賀城市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61,628
61,179
19.69
28,253,159
27,804,963
234,770
13,807,028
21,004,880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103124</xdr:rowOff>
    </xdr:from>
    <xdr:to>
      <xdr:col>24</xdr:col>
      <xdr:colOff>62865</xdr:colOff>
      <xdr:row>38</xdr:row>
      <xdr:rowOff>10313</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6624"/>
          <a:ext cx="1270" cy="127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14140</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10313</xdr:rowOff>
    </xdr:from>
    <xdr:to>
      <xdr:col>24</xdr:col>
      <xdr:colOff>152400</xdr:colOff>
      <xdr:row>38</xdr:row>
      <xdr:rowOff>10313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25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49801</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103124</xdr:rowOff>
    </xdr:from>
    <xdr:to>
      <xdr:col>24</xdr:col>
      <xdr:colOff>152400</xdr:colOff>
      <xdr:row>30</xdr:row>
      <xdr:rowOff>103124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74778</xdr:rowOff>
    </xdr:from>
    <xdr:to>
      <xdr:col>24</xdr:col>
      <xdr:colOff>63500</xdr:colOff>
      <xdr:row>36</xdr:row>
      <xdr:rowOff>51003</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075528"/>
          <a:ext cx="838200" cy="147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13936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843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162509</xdr:rowOff>
    </xdr:from>
    <xdr:to>
      <xdr:col>24</xdr:col>
      <xdr:colOff>114300</xdr:colOff>
      <xdr:row>35</xdr:row>
      <xdr:rowOff>92659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51003</xdr:rowOff>
    </xdr:from>
    <xdr:to>
      <xdr:col>19</xdr:col>
      <xdr:colOff>177800</xdr:colOff>
      <xdr:row>36</xdr:row>
      <xdr:rowOff>55575</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622320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3861</xdr:rowOff>
    </xdr:from>
    <xdr:to>
      <xdr:col>20</xdr:col>
      <xdr:colOff>38100</xdr:colOff>
      <xdr:row>35</xdr:row>
      <xdr:rowOff>105461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121988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779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148387</xdr:rowOff>
    </xdr:from>
    <xdr:to>
      <xdr:col>15</xdr:col>
      <xdr:colOff>50800</xdr:colOff>
      <xdr:row>36</xdr:row>
      <xdr:rowOff>55575</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149137"/>
          <a:ext cx="889000" cy="78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29007</xdr:rowOff>
    </xdr:from>
    <xdr:to>
      <xdr:col>15</xdr:col>
      <xdr:colOff>101600</xdr:colOff>
      <xdr:row>35</xdr:row>
      <xdr:rowOff>130607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147134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80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53289</xdr:rowOff>
    </xdr:from>
    <xdr:to>
      <xdr:col>10</xdr:col>
      <xdr:colOff>114300</xdr:colOff>
      <xdr:row>35</xdr:row>
      <xdr:rowOff>148387</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054039"/>
          <a:ext cx="889000" cy="95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16205</xdr:rowOff>
    </xdr:from>
    <xdr:to>
      <xdr:col>10</xdr:col>
      <xdr:colOff>165100</xdr:colOff>
      <xdr:row>35</xdr:row>
      <xdr:rowOff>117805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134332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792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36779</xdr:rowOff>
    </xdr:from>
    <xdr:to>
      <xdr:col>6</xdr:col>
      <xdr:colOff>38100</xdr:colOff>
      <xdr:row>35</xdr:row>
      <xdr:rowOff>138379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129506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23978</xdr:rowOff>
    </xdr:from>
    <xdr:to>
      <xdr:col>24</xdr:col>
      <xdr:colOff>114300</xdr:colOff>
      <xdr:row>35</xdr:row>
      <xdr:rowOff>125578</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02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2405</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003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203</xdr:rowOff>
    </xdr:from>
    <xdr:to>
      <xdr:col>20</xdr:col>
      <xdr:colOff>38100</xdr:colOff>
      <xdr:row>36</xdr:row>
      <xdr:rowOff>101803</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172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92930</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265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4775</xdr:rowOff>
    </xdr:from>
    <xdr:to>
      <xdr:col>15</xdr:col>
      <xdr:colOff>101600</xdr:colOff>
      <xdr:row>36</xdr:row>
      <xdr:rowOff>106375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176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97502</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269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97587</xdr:rowOff>
    </xdr:from>
    <xdr:to>
      <xdr:col>10</xdr:col>
      <xdr:colOff>165100</xdr:colOff>
      <xdr:row>36</xdr:row>
      <xdr:rowOff>27737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09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18864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191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2489</xdr:rowOff>
    </xdr:from>
    <xdr:to>
      <xdr:col>6</xdr:col>
      <xdr:colOff>38100</xdr:colOff>
      <xdr:row>35</xdr:row>
      <xdr:rowOff>104089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003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120616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778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63524</xdr:rowOff>
    </xdr:from>
    <xdr:to>
      <xdr:col>24</xdr:col>
      <xdr:colOff>62865</xdr:colOff>
      <xdr:row>58</xdr:row>
      <xdr:rowOff>64843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07474"/>
          <a:ext cx="1270" cy="120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68670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1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64843</xdr:rowOff>
    </xdr:from>
    <xdr:to>
      <xdr:col>24</xdr:col>
      <xdr:colOff>152400</xdr:colOff>
      <xdr:row>58</xdr:row>
      <xdr:rowOff>64843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08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10201</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215,413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63524</xdr:rowOff>
    </xdr:from>
    <xdr:to>
      <xdr:col>24</xdr:col>
      <xdr:colOff>152400</xdr:colOff>
      <xdr:row>51</xdr:row>
      <xdr:rowOff>63524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129851</xdr:rowOff>
    </xdr:from>
    <xdr:to>
      <xdr:col>24</xdr:col>
      <xdr:colOff>63500</xdr:colOff>
      <xdr:row>56</xdr:row>
      <xdr:rowOff>162899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731051"/>
          <a:ext cx="838200" cy="3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128458</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582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105581</xdr:rowOff>
    </xdr:from>
    <xdr:to>
      <xdr:col>24</xdr:col>
      <xdr:colOff>114300</xdr:colOff>
      <xdr:row>57</xdr:row>
      <xdr:rowOff>35731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06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129851</xdr:rowOff>
    </xdr:from>
    <xdr:to>
      <xdr:col>19</xdr:col>
      <xdr:colOff>177800</xdr:colOff>
      <xdr:row>57</xdr:row>
      <xdr:rowOff>98141</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731051"/>
          <a:ext cx="889000" cy="139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147800</xdr:rowOff>
    </xdr:from>
    <xdr:to>
      <xdr:col>20</xdr:col>
      <xdr:colOff>38100</xdr:colOff>
      <xdr:row>57</xdr:row>
      <xdr:rowOff>77950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4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69077</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841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169510</xdr:rowOff>
    </xdr:from>
    <xdr:to>
      <xdr:col>15</xdr:col>
      <xdr:colOff>50800</xdr:colOff>
      <xdr:row>57</xdr:row>
      <xdr:rowOff>98141</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770710"/>
          <a:ext cx="889000" cy="100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126305</xdr:rowOff>
    </xdr:from>
    <xdr:to>
      <xdr:col>15</xdr:col>
      <xdr:colOff>101600</xdr:colOff>
      <xdr:row>57</xdr:row>
      <xdr:rowOff>56455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2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72982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50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135082</xdr:rowOff>
    </xdr:from>
    <xdr:to>
      <xdr:col>10</xdr:col>
      <xdr:colOff>114300</xdr:colOff>
      <xdr:row>56</xdr:row>
      <xdr:rowOff>169510</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050482"/>
          <a:ext cx="889000" cy="720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121942</xdr:rowOff>
    </xdr:from>
    <xdr:to>
      <xdr:col>10</xdr:col>
      <xdr:colOff>165100</xdr:colOff>
      <xdr:row>57</xdr:row>
      <xdr:rowOff>52092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2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43219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815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53134</xdr:rowOff>
    </xdr:from>
    <xdr:to>
      <xdr:col>6</xdr:col>
      <xdr:colOff>38100</xdr:colOff>
      <xdr:row>53</xdr:row>
      <xdr:rowOff>154734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13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145861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232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112099</xdr:rowOff>
    </xdr:from>
    <xdr:to>
      <xdr:col>24</xdr:col>
      <xdr:colOff>114300</xdr:colOff>
      <xdr:row>57</xdr:row>
      <xdr:rowOff>42249</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13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90526</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69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79051</xdr:rowOff>
    </xdr:from>
    <xdr:to>
      <xdr:col>20</xdr:col>
      <xdr:colOff>38100</xdr:colOff>
      <xdr:row>57</xdr:row>
      <xdr:rowOff>9201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680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25728</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455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47341</xdr:rowOff>
    </xdr:from>
    <xdr:to>
      <xdr:col>15</xdr:col>
      <xdr:colOff>101600</xdr:colOff>
      <xdr:row>57</xdr:row>
      <xdr:rowOff>148941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19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140068</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912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118710</xdr:rowOff>
    </xdr:from>
    <xdr:to>
      <xdr:col>10</xdr:col>
      <xdr:colOff>165100</xdr:colOff>
      <xdr:row>57</xdr:row>
      <xdr:rowOff>48860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71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65387</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495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84282</xdr:rowOff>
    </xdr:from>
    <xdr:to>
      <xdr:col>6</xdr:col>
      <xdr:colOff>38100</xdr:colOff>
      <xdr:row>53</xdr:row>
      <xdr:rowOff>14432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8999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30959</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8774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110082</xdr:rowOff>
    </xdr:from>
    <xdr:to>
      <xdr:col>24</xdr:col>
      <xdr:colOff>62865</xdr:colOff>
      <xdr:row>78</xdr:row>
      <xdr:rowOff>135621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11582"/>
          <a:ext cx="1270" cy="139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139448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1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135621</xdr:rowOff>
    </xdr:from>
    <xdr:to>
      <xdr:col>24</xdr:col>
      <xdr:colOff>152400</xdr:colOff>
      <xdr:row>78</xdr:row>
      <xdr:rowOff>135621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0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56759</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8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110082</xdr:rowOff>
    </xdr:from>
    <xdr:to>
      <xdr:col>24</xdr:col>
      <xdr:colOff>152400</xdr:colOff>
      <xdr:row>70</xdr:row>
      <xdr:rowOff>110082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1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70104</xdr:rowOff>
    </xdr:from>
    <xdr:to>
      <xdr:col>24</xdr:col>
      <xdr:colOff>63500</xdr:colOff>
      <xdr:row>77</xdr:row>
      <xdr:rowOff>11821</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100304"/>
          <a:ext cx="838200" cy="113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143387</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8306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120510</xdr:rowOff>
    </xdr:from>
    <xdr:to>
      <xdr:col>24</xdr:col>
      <xdr:colOff>114300</xdr:colOff>
      <xdr:row>76</xdr:row>
      <xdr:rowOff>50660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7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11821</xdr:rowOff>
    </xdr:from>
    <xdr:to>
      <xdr:col>19</xdr:col>
      <xdr:colOff>177800</xdr:colOff>
      <xdr:row>77</xdr:row>
      <xdr:rowOff>114847</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213471"/>
          <a:ext cx="889000" cy="103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69816</xdr:rowOff>
    </xdr:from>
    <xdr:to>
      <xdr:col>20</xdr:col>
      <xdr:colOff>38100</xdr:colOff>
      <xdr:row>76</xdr:row>
      <xdr:rowOff>171416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00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16494</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875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38064</xdr:rowOff>
    </xdr:from>
    <xdr:to>
      <xdr:col>15</xdr:col>
      <xdr:colOff>50800</xdr:colOff>
      <xdr:row>77</xdr:row>
      <xdr:rowOff>114847</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3239714"/>
          <a:ext cx="889000" cy="76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163131</xdr:rowOff>
    </xdr:from>
    <xdr:to>
      <xdr:col>15</xdr:col>
      <xdr:colOff>101600</xdr:colOff>
      <xdr:row>77</xdr:row>
      <xdr:rowOff>93281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9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109808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2968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38064</xdr:rowOff>
    </xdr:from>
    <xdr:to>
      <xdr:col>10</xdr:col>
      <xdr:colOff>114300</xdr:colOff>
      <xdr:row>78</xdr:row>
      <xdr:rowOff>52584</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239714"/>
          <a:ext cx="889000" cy="185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86010</xdr:rowOff>
    </xdr:from>
    <xdr:to>
      <xdr:col>10</xdr:col>
      <xdr:colOff>165100</xdr:colOff>
      <xdr:row>77</xdr:row>
      <xdr:rowOff>16160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32687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2891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164255</xdr:rowOff>
    </xdr:from>
    <xdr:to>
      <xdr:col>6</xdr:col>
      <xdr:colOff>38100</xdr:colOff>
      <xdr:row>78</xdr:row>
      <xdr:rowOff>94405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110932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141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19304</xdr:rowOff>
    </xdr:from>
    <xdr:to>
      <xdr:col>24</xdr:col>
      <xdr:colOff>114300</xdr:colOff>
      <xdr:row>76</xdr:row>
      <xdr:rowOff>120904</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049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169181</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027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132471</xdr:rowOff>
    </xdr:from>
    <xdr:to>
      <xdr:col>20</xdr:col>
      <xdr:colOff>38100</xdr:colOff>
      <xdr:row>77</xdr:row>
      <xdr:rowOff>62621</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162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53748</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255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64047</xdr:rowOff>
    </xdr:from>
    <xdr:to>
      <xdr:col>15</xdr:col>
      <xdr:colOff>101600</xdr:colOff>
      <xdr:row>77</xdr:row>
      <xdr:rowOff>165647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265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156774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358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158714</xdr:rowOff>
    </xdr:from>
    <xdr:to>
      <xdr:col>10</xdr:col>
      <xdr:colOff>165100</xdr:colOff>
      <xdr:row>77</xdr:row>
      <xdr:rowOff>88864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18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79991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281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1784</xdr:rowOff>
    </xdr:from>
    <xdr:to>
      <xdr:col>6</xdr:col>
      <xdr:colOff>38100</xdr:colOff>
      <xdr:row>78</xdr:row>
      <xdr:rowOff>103384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374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94511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467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144630</xdr:rowOff>
    </xdr:from>
    <xdr:to>
      <xdr:col>24</xdr:col>
      <xdr:colOff>62865</xdr:colOff>
      <xdr:row>98</xdr:row>
      <xdr:rowOff>127874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403680"/>
          <a:ext cx="1270" cy="1526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131701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127874</xdr:rowOff>
    </xdr:from>
    <xdr:to>
      <xdr:col>24</xdr:col>
      <xdr:colOff>152400</xdr:colOff>
      <xdr:row>98</xdr:row>
      <xdr:rowOff>127874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9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91307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17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423,706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144630</xdr:rowOff>
    </xdr:from>
    <xdr:to>
      <xdr:col>24</xdr:col>
      <xdr:colOff>152400</xdr:colOff>
      <xdr:row>89</xdr:row>
      <xdr:rowOff>144630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40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106355</xdr:rowOff>
    </xdr:from>
    <xdr:to>
      <xdr:col>24</xdr:col>
      <xdr:colOff>63500</xdr:colOff>
      <xdr:row>98</xdr:row>
      <xdr:rowOff>114379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908455"/>
          <a:ext cx="838200" cy="8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14964</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645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163537</xdr:rowOff>
    </xdr:from>
    <xdr:to>
      <xdr:col>24</xdr:col>
      <xdr:colOff>114300</xdr:colOff>
      <xdr:row>98</xdr:row>
      <xdr:rowOff>93687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79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106355</xdr:rowOff>
    </xdr:from>
    <xdr:to>
      <xdr:col>19</xdr:col>
      <xdr:colOff>177800</xdr:colOff>
      <xdr:row>98</xdr:row>
      <xdr:rowOff>111182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2908300" y="16908455"/>
          <a:ext cx="889000" cy="4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908</xdr:rowOff>
    </xdr:from>
    <xdr:to>
      <xdr:col>20</xdr:col>
      <xdr:colOff>38100</xdr:colOff>
      <xdr:row>98</xdr:row>
      <xdr:rowOff>102508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0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119035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57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109590</xdr:rowOff>
    </xdr:from>
    <xdr:to>
      <xdr:col>15</xdr:col>
      <xdr:colOff>50800</xdr:colOff>
      <xdr:row>98</xdr:row>
      <xdr:rowOff>111182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019300" y="16911690"/>
          <a:ext cx="889000" cy="1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165610</xdr:rowOff>
    </xdr:from>
    <xdr:to>
      <xdr:col>15</xdr:col>
      <xdr:colOff>101600</xdr:colOff>
      <xdr:row>98</xdr:row>
      <xdr:rowOff>95760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79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112287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571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109590</xdr:rowOff>
    </xdr:from>
    <xdr:to>
      <xdr:col>10</xdr:col>
      <xdr:colOff>114300</xdr:colOff>
      <xdr:row>98</xdr:row>
      <xdr:rowOff>124200</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911690"/>
          <a:ext cx="889000" cy="1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170910</xdr:rowOff>
    </xdr:from>
    <xdr:to>
      <xdr:col>10</xdr:col>
      <xdr:colOff>165100</xdr:colOff>
      <xdr:row>98</xdr:row>
      <xdr:rowOff>101060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117587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576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29324</xdr:rowOff>
    </xdr:from>
    <xdr:to>
      <xdr:col>6</xdr:col>
      <xdr:colOff>38100</xdr:colOff>
      <xdr:row>98</xdr:row>
      <xdr:rowOff>130924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3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147451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60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63579</xdr:rowOff>
    </xdr:from>
    <xdr:to>
      <xdr:col>24</xdr:col>
      <xdr:colOff>114300</xdr:colOff>
      <xdr:row>98</xdr:row>
      <xdr:rowOff>165179</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65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149956</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780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55555</xdr:rowOff>
    </xdr:from>
    <xdr:to>
      <xdr:col>20</xdr:col>
      <xdr:colOff>38100</xdr:colOff>
      <xdr:row>98</xdr:row>
      <xdr:rowOff>157155</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5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148282</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95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60382</xdr:rowOff>
    </xdr:from>
    <xdr:to>
      <xdr:col>15</xdr:col>
      <xdr:colOff>101600</xdr:colOff>
      <xdr:row>98</xdr:row>
      <xdr:rowOff>161982</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862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153109</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955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58790</xdr:rowOff>
    </xdr:from>
    <xdr:to>
      <xdr:col>10</xdr:col>
      <xdr:colOff>165100</xdr:colOff>
      <xdr:row>98</xdr:row>
      <xdr:rowOff>160390</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60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151517</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953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73400</xdr:rowOff>
    </xdr:from>
    <xdr:to>
      <xdr:col>6</xdr:col>
      <xdr:colOff>38100</xdr:colOff>
      <xdr:row>99</xdr:row>
      <xdr:rowOff>3550</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166127</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968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153797</xdr:rowOff>
    </xdr:from>
    <xdr:to>
      <xdr:col>54</xdr:col>
      <xdr:colOff>189865</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97297"/>
          <a:ext cx="1270" cy="143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100474</xdr:rowOff>
    </xdr:from>
    <xdr:ext cx="534377"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07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153797</xdr:rowOff>
    </xdr:from>
    <xdr:to>
      <xdr:col>55</xdr:col>
      <xdr:colOff>88900</xdr:colOff>
      <xdr:row>30</xdr:row>
      <xdr:rowOff>153797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120396</xdr:rowOff>
    </xdr:from>
    <xdr:to>
      <xdr:col>55</xdr:col>
      <xdr:colOff>0</xdr:colOff>
      <xdr:row>38</xdr:row>
      <xdr:rowOff>120523</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6635496"/>
          <a:ext cx="838200" cy="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59199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574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80772</xdr:rowOff>
    </xdr:from>
    <xdr:to>
      <xdr:col>55</xdr:col>
      <xdr:colOff>50800</xdr:colOff>
      <xdr:row>39</xdr:row>
      <xdr:rowOff>10922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59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120396</xdr:rowOff>
    </xdr:from>
    <xdr:to>
      <xdr:col>50</xdr:col>
      <xdr:colOff>114300</xdr:colOff>
      <xdr:row>38</xdr:row>
      <xdr:rowOff>122047</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6635496"/>
          <a:ext cx="889000" cy="1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91313</xdr:rowOff>
    </xdr:from>
    <xdr:to>
      <xdr:col>50</xdr:col>
      <xdr:colOff>165100</xdr:colOff>
      <xdr:row>39</xdr:row>
      <xdr:rowOff>21463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6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12590</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699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94615</xdr:rowOff>
    </xdr:from>
    <xdr:to>
      <xdr:col>45</xdr:col>
      <xdr:colOff>177800</xdr:colOff>
      <xdr:row>38</xdr:row>
      <xdr:rowOff>122047</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61300" y="6609715"/>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92456</xdr:rowOff>
    </xdr:from>
    <xdr:to>
      <xdr:col>46</xdr:col>
      <xdr:colOff>38100</xdr:colOff>
      <xdr:row>39</xdr:row>
      <xdr:rowOff>22606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60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13733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7002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94361</xdr:rowOff>
    </xdr:from>
    <xdr:to>
      <xdr:col>41</xdr:col>
      <xdr:colOff>50800</xdr:colOff>
      <xdr:row>38</xdr:row>
      <xdr:rowOff>94615</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6972300" y="6609461"/>
          <a:ext cx="889000" cy="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90170</xdr:rowOff>
    </xdr:from>
    <xdr:to>
      <xdr:col>41</xdr:col>
      <xdr:colOff>101600</xdr:colOff>
      <xdr:row>39</xdr:row>
      <xdr:rowOff>20320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11447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6979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86106</xdr:rowOff>
    </xdr:from>
    <xdr:to>
      <xdr:col>36</xdr:col>
      <xdr:colOff>165100</xdr:colOff>
      <xdr:row>39</xdr:row>
      <xdr:rowOff>16256</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60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7383</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6939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69723</xdr:rowOff>
    </xdr:from>
    <xdr:to>
      <xdr:col>55</xdr:col>
      <xdr:colOff>50800</xdr:colOff>
      <xdr:row>38</xdr:row>
      <xdr:rowOff>171323</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58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29100</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3727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69596</xdr:rowOff>
    </xdr:from>
    <xdr:to>
      <xdr:col>50</xdr:col>
      <xdr:colOff>165100</xdr:colOff>
      <xdr:row>38</xdr:row>
      <xdr:rowOff>171196</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584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16273</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3599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71247</xdr:rowOff>
    </xdr:from>
    <xdr:to>
      <xdr:col>46</xdr:col>
      <xdr:colOff>38100</xdr:colOff>
      <xdr:row>39</xdr:row>
      <xdr:rowOff>1397</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58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17924</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3615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43815</xdr:rowOff>
    </xdr:from>
    <xdr:to>
      <xdr:col>41</xdr:col>
      <xdr:colOff>101600</xdr:colOff>
      <xdr:row>38</xdr:row>
      <xdr:rowOff>145415</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55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161942</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3341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43561</xdr:rowOff>
    </xdr:from>
    <xdr:to>
      <xdr:col>36</xdr:col>
      <xdr:colOff>165100</xdr:colOff>
      <xdr:row>38</xdr:row>
      <xdr:rowOff>145161</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55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161688</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3338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136309</xdr:rowOff>
    </xdr:from>
    <xdr:to>
      <xdr:col>54</xdr:col>
      <xdr:colOff>189865</xdr:colOff>
      <xdr:row>59</xdr:row>
      <xdr:rowOff>40183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08809"/>
          <a:ext cx="1270" cy="144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44010</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9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40183</xdr:rowOff>
    </xdr:from>
    <xdr:to>
      <xdr:col>55</xdr:col>
      <xdr:colOff>88900</xdr:colOff>
      <xdr:row>59</xdr:row>
      <xdr:rowOff>40183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82986</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8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136309</xdr:rowOff>
    </xdr:from>
    <xdr:to>
      <xdr:col>55</xdr:col>
      <xdr:colOff>88900</xdr:colOff>
      <xdr:row>50</xdr:row>
      <xdr:rowOff>136309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08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170180</xdr:rowOff>
    </xdr:from>
    <xdr:to>
      <xdr:col>55</xdr:col>
      <xdr:colOff>0</xdr:colOff>
      <xdr:row>59</xdr:row>
      <xdr:rowOff>5397</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10114280"/>
          <a:ext cx="838200" cy="6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129188</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73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106311</xdr:rowOff>
    </xdr:from>
    <xdr:to>
      <xdr:col>55</xdr:col>
      <xdr:colOff>50800</xdr:colOff>
      <xdr:row>58</xdr:row>
      <xdr:rowOff>36461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137757</xdr:rowOff>
    </xdr:from>
    <xdr:to>
      <xdr:col>50</xdr:col>
      <xdr:colOff>114300</xdr:colOff>
      <xdr:row>58</xdr:row>
      <xdr:rowOff>170180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10081857"/>
          <a:ext cx="889000" cy="32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96253</xdr:rowOff>
    </xdr:from>
    <xdr:to>
      <xdr:col>50</xdr:col>
      <xdr:colOff>165100</xdr:colOff>
      <xdr:row>58</xdr:row>
      <xdr:rowOff>26403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42930</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644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126784</xdr:rowOff>
    </xdr:from>
    <xdr:to>
      <xdr:col>45</xdr:col>
      <xdr:colOff>177800</xdr:colOff>
      <xdr:row>58</xdr:row>
      <xdr:rowOff>137757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861300" y="10070884"/>
          <a:ext cx="8890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98387</xdr:rowOff>
    </xdr:from>
    <xdr:to>
      <xdr:col>46</xdr:col>
      <xdr:colOff>38100</xdr:colOff>
      <xdr:row>58</xdr:row>
      <xdr:rowOff>28537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45064</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61405</xdr:rowOff>
    </xdr:from>
    <xdr:to>
      <xdr:col>41</xdr:col>
      <xdr:colOff>50800</xdr:colOff>
      <xdr:row>58</xdr:row>
      <xdr:rowOff>126784</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10005505"/>
          <a:ext cx="889000" cy="65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90653</xdr:rowOff>
    </xdr:from>
    <xdr:to>
      <xdr:col>41</xdr:col>
      <xdr:colOff>101600</xdr:colOff>
      <xdr:row>58</xdr:row>
      <xdr:rowOff>20803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37330</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111493</xdr:rowOff>
    </xdr:from>
    <xdr:to>
      <xdr:col>36</xdr:col>
      <xdr:colOff>165100</xdr:colOff>
      <xdr:row>58</xdr:row>
      <xdr:rowOff>41643</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58170</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126047</xdr:rowOff>
    </xdr:from>
    <xdr:to>
      <xdr:col>55</xdr:col>
      <xdr:colOff>50800</xdr:colOff>
      <xdr:row>59</xdr:row>
      <xdr:rowOff>56197</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70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40974</xdr:rowOff>
    </xdr:from>
    <xdr:ext cx="469744"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985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119380</xdr:rowOff>
    </xdr:from>
    <xdr:to>
      <xdr:col>50</xdr:col>
      <xdr:colOff>165100</xdr:colOff>
      <xdr:row>59</xdr:row>
      <xdr:rowOff>49530</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063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40657</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04428" y="1015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86957</xdr:rowOff>
    </xdr:from>
    <xdr:to>
      <xdr:col>46</xdr:col>
      <xdr:colOff>38100</xdr:colOff>
      <xdr:row>59</xdr:row>
      <xdr:rowOff>17107</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031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8234</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15428" y="10123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75984</xdr:rowOff>
    </xdr:from>
    <xdr:to>
      <xdr:col>41</xdr:col>
      <xdr:colOff>101600</xdr:colOff>
      <xdr:row>59</xdr:row>
      <xdr:rowOff>6134</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020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168711</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26428" y="10112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10605</xdr:rowOff>
    </xdr:from>
    <xdr:to>
      <xdr:col>36</xdr:col>
      <xdr:colOff>165100</xdr:colOff>
      <xdr:row>58</xdr:row>
      <xdr:rowOff>112205</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954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103332</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37428" y="10047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8636</xdr:rowOff>
    </xdr:from>
    <xdr:to>
      <xdr:col>54</xdr:col>
      <xdr:colOff>189865</xdr:colOff>
      <xdr:row>79</xdr:row>
      <xdr:rowOff>15342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10136"/>
          <a:ext cx="1270" cy="1549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19169</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63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15342</xdr:rowOff>
    </xdr:from>
    <xdr:to>
      <xdr:col>55</xdr:col>
      <xdr:colOff>88900</xdr:colOff>
      <xdr:row>79</xdr:row>
      <xdr:rowOff>15342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5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126763</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78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8636</xdr:rowOff>
    </xdr:from>
    <xdr:to>
      <xdr:col>55</xdr:col>
      <xdr:colOff>88900</xdr:colOff>
      <xdr:row>70</xdr:row>
      <xdr:rowOff>8636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1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103391</xdr:rowOff>
    </xdr:from>
    <xdr:to>
      <xdr:col>55</xdr:col>
      <xdr:colOff>0</xdr:colOff>
      <xdr:row>77</xdr:row>
      <xdr:rowOff>118707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305041"/>
          <a:ext cx="838200" cy="15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58627</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8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35750</xdr:rowOff>
    </xdr:from>
    <xdr:to>
      <xdr:col>55</xdr:col>
      <xdr:colOff>50800</xdr:colOff>
      <xdr:row>77</xdr:row>
      <xdr:rowOff>137350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3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15418</xdr:rowOff>
    </xdr:from>
    <xdr:to>
      <xdr:col>50</xdr:col>
      <xdr:colOff>114300</xdr:colOff>
      <xdr:row>77</xdr:row>
      <xdr:rowOff>103391</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217068"/>
          <a:ext cx="889000" cy="87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28397</xdr:rowOff>
    </xdr:from>
    <xdr:to>
      <xdr:col>50</xdr:col>
      <xdr:colOff>165100</xdr:colOff>
      <xdr:row>77</xdr:row>
      <xdr:rowOff>129997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3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146524</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3005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45898</xdr:rowOff>
    </xdr:from>
    <xdr:to>
      <xdr:col>45</xdr:col>
      <xdr:colOff>177800</xdr:colOff>
      <xdr:row>77</xdr:row>
      <xdr:rowOff>15418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7861300" y="12904648"/>
          <a:ext cx="889000" cy="312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128181</xdr:rowOff>
    </xdr:from>
    <xdr:to>
      <xdr:col>46</xdr:col>
      <xdr:colOff>38100</xdr:colOff>
      <xdr:row>77</xdr:row>
      <xdr:rowOff>58331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74858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293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45898</xdr:rowOff>
    </xdr:from>
    <xdr:to>
      <xdr:col>41</xdr:col>
      <xdr:colOff>50800</xdr:colOff>
      <xdr:row>76</xdr:row>
      <xdr:rowOff>20828</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2904648"/>
          <a:ext cx="889000" cy="146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129400</xdr:rowOff>
    </xdr:from>
    <xdr:to>
      <xdr:col>41</xdr:col>
      <xdr:colOff>101600</xdr:colOff>
      <xdr:row>77</xdr:row>
      <xdr:rowOff>59550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50677</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32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47980</xdr:rowOff>
    </xdr:from>
    <xdr:to>
      <xdr:col>36</xdr:col>
      <xdr:colOff>165100</xdr:colOff>
      <xdr:row>76</xdr:row>
      <xdr:rowOff>149580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0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140707</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170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67907</xdr:rowOff>
    </xdr:from>
    <xdr:to>
      <xdr:col>55</xdr:col>
      <xdr:colOff>50800</xdr:colOff>
      <xdr:row>77</xdr:row>
      <xdr:rowOff>169507</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26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46334</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247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52591</xdr:rowOff>
    </xdr:from>
    <xdr:to>
      <xdr:col>50</xdr:col>
      <xdr:colOff>165100</xdr:colOff>
      <xdr:row>77</xdr:row>
      <xdr:rowOff>154191</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254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145318</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346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136068</xdr:rowOff>
    </xdr:from>
    <xdr:to>
      <xdr:col>46</xdr:col>
      <xdr:colOff>38100</xdr:colOff>
      <xdr:row>77</xdr:row>
      <xdr:rowOff>66218</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16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57345</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258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166548</xdr:rowOff>
    </xdr:from>
    <xdr:to>
      <xdr:col>41</xdr:col>
      <xdr:colOff>101600</xdr:colOff>
      <xdr:row>75</xdr:row>
      <xdr:rowOff>96698</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285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113225</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262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141478</xdr:rowOff>
    </xdr:from>
    <xdr:to>
      <xdr:col>36</xdr:col>
      <xdr:colOff>165100</xdr:colOff>
      <xdr:row>76</xdr:row>
      <xdr:rowOff>71628</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00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88155</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2775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138176</xdr:rowOff>
    </xdr:from>
    <xdr:to>
      <xdr:col>54</xdr:col>
      <xdr:colOff>189865</xdr:colOff>
      <xdr:row>99</xdr:row>
      <xdr:rowOff>104857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68676"/>
          <a:ext cx="1270" cy="1509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108684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708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104857</xdr:rowOff>
    </xdr:from>
    <xdr:to>
      <xdr:col>55</xdr:col>
      <xdr:colOff>88900</xdr:colOff>
      <xdr:row>99</xdr:row>
      <xdr:rowOff>104857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7078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84853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4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96,080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138176</xdr:rowOff>
    </xdr:from>
    <xdr:to>
      <xdr:col>55</xdr:col>
      <xdr:colOff>88900</xdr:colOff>
      <xdr:row>90</xdr:row>
      <xdr:rowOff>138176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68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64185</xdr:rowOff>
    </xdr:from>
    <xdr:to>
      <xdr:col>55</xdr:col>
      <xdr:colOff>0</xdr:colOff>
      <xdr:row>97</xdr:row>
      <xdr:rowOff>107314</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694835"/>
          <a:ext cx="838200" cy="43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111014</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98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88137</xdr:rowOff>
    </xdr:from>
    <xdr:to>
      <xdr:col>55</xdr:col>
      <xdr:colOff>50800</xdr:colOff>
      <xdr:row>97</xdr:row>
      <xdr:rowOff>18287</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4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85846</xdr:rowOff>
    </xdr:from>
    <xdr:to>
      <xdr:col>50</xdr:col>
      <xdr:colOff>114300</xdr:colOff>
      <xdr:row>97</xdr:row>
      <xdr:rowOff>107314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716496"/>
          <a:ext cx="889000" cy="21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113112</xdr:rowOff>
    </xdr:from>
    <xdr:to>
      <xdr:col>50</xdr:col>
      <xdr:colOff>165100</xdr:colOff>
      <xdr:row>97</xdr:row>
      <xdr:rowOff>43262</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7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59789</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347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24085</xdr:rowOff>
    </xdr:from>
    <xdr:to>
      <xdr:col>45</xdr:col>
      <xdr:colOff>177800</xdr:colOff>
      <xdr:row>97</xdr:row>
      <xdr:rowOff>85846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654735"/>
          <a:ext cx="889000" cy="61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110389</xdr:rowOff>
    </xdr:from>
    <xdr:to>
      <xdr:col>46</xdr:col>
      <xdr:colOff>38100</xdr:colOff>
      <xdr:row>97</xdr:row>
      <xdr:rowOff>40539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57066</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344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50812</xdr:rowOff>
    </xdr:from>
    <xdr:to>
      <xdr:col>41</xdr:col>
      <xdr:colOff>50800</xdr:colOff>
      <xdr:row>97</xdr:row>
      <xdr:rowOff>24085</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338562"/>
          <a:ext cx="889000" cy="316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119971</xdr:rowOff>
    </xdr:from>
    <xdr:to>
      <xdr:col>41</xdr:col>
      <xdr:colOff>101600</xdr:colOff>
      <xdr:row>97</xdr:row>
      <xdr:rowOff>50121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7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66648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54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149327</xdr:rowOff>
    </xdr:from>
    <xdr:to>
      <xdr:col>36</xdr:col>
      <xdr:colOff>165100</xdr:colOff>
      <xdr:row>97</xdr:row>
      <xdr:rowOff>79477</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0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70604</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70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13385</xdr:rowOff>
    </xdr:from>
    <xdr:to>
      <xdr:col>55</xdr:col>
      <xdr:colOff>50800</xdr:colOff>
      <xdr:row>97</xdr:row>
      <xdr:rowOff>114985</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64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163262</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622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56514</xdr:rowOff>
    </xdr:from>
    <xdr:to>
      <xdr:col>50</xdr:col>
      <xdr:colOff>165100</xdr:colOff>
      <xdr:row>97</xdr:row>
      <xdr:rowOff>158114</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68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149241</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779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35046</xdr:rowOff>
    </xdr:from>
    <xdr:to>
      <xdr:col>46</xdr:col>
      <xdr:colOff>38100</xdr:colOff>
      <xdr:row>97</xdr:row>
      <xdr:rowOff>136646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66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127773</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758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144735</xdr:rowOff>
    </xdr:from>
    <xdr:to>
      <xdr:col>41</xdr:col>
      <xdr:colOff>101600</xdr:colOff>
      <xdr:row>97</xdr:row>
      <xdr:rowOff>74885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60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66012</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696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12</xdr:rowOff>
    </xdr:from>
    <xdr:to>
      <xdr:col>36</xdr:col>
      <xdr:colOff>165100</xdr:colOff>
      <xdr:row>95</xdr:row>
      <xdr:rowOff>101612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287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118139</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062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79826</xdr:rowOff>
    </xdr:from>
    <xdr:to>
      <xdr:col>85</xdr:col>
      <xdr:colOff>126364</xdr:colOff>
      <xdr:row>38</xdr:row>
      <xdr:rowOff>23876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94776"/>
          <a:ext cx="1269" cy="1144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27703</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4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23876</xdr:rowOff>
    </xdr:from>
    <xdr:to>
      <xdr:col>86</xdr:col>
      <xdr:colOff>25400</xdr:colOff>
      <xdr:row>38</xdr:row>
      <xdr:rowOff>23876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38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26503</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7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79826</xdr:rowOff>
    </xdr:from>
    <xdr:to>
      <xdr:col>86</xdr:col>
      <xdr:colOff>25400</xdr:colOff>
      <xdr:row>31</xdr:row>
      <xdr:rowOff>79826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94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42564</xdr:rowOff>
    </xdr:from>
    <xdr:to>
      <xdr:col>85</xdr:col>
      <xdr:colOff>127000</xdr:colOff>
      <xdr:row>38</xdr:row>
      <xdr:rowOff>5626</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386214"/>
          <a:ext cx="838200" cy="134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14489</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186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163062</xdr:rowOff>
    </xdr:from>
    <xdr:to>
      <xdr:col>85</xdr:col>
      <xdr:colOff>177800</xdr:colOff>
      <xdr:row>37</xdr:row>
      <xdr:rowOff>93212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35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159931</xdr:rowOff>
    </xdr:from>
    <xdr:to>
      <xdr:col>81</xdr:col>
      <xdr:colOff>50800</xdr:colOff>
      <xdr:row>38</xdr:row>
      <xdr:rowOff>5626</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92300" y="6503581"/>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32512</xdr:rowOff>
    </xdr:from>
    <xdr:to>
      <xdr:col>81</xdr:col>
      <xdr:colOff>101600</xdr:colOff>
      <xdr:row>37</xdr:row>
      <xdr:rowOff>134112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150639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151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159931</xdr:rowOff>
    </xdr:from>
    <xdr:to>
      <xdr:col>76</xdr:col>
      <xdr:colOff>114300</xdr:colOff>
      <xdr:row>37</xdr:row>
      <xdr:rowOff>170161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503581"/>
          <a:ext cx="889000" cy="10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49714</xdr:rowOff>
    </xdr:from>
    <xdr:to>
      <xdr:col>76</xdr:col>
      <xdr:colOff>165100</xdr:colOff>
      <xdr:row>37</xdr:row>
      <xdr:rowOff>151314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9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167841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168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167551</xdr:rowOff>
    </xdr:from>
    <xdr:to>
      <xdr:col>71</xdr:col>
      <xdr:colOff>177800</xdr:colOff>
      <xdr:row>37</xdr:row>
      <xdr:rowOff>170161</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511201"/>
          <a:ext cx="889000" cy="2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53296</xdr:rowOff>
    </xdr:from>
    <xdr:to>
      <xdr:col>72</xdr:col>
      <xdr:colOff>38100</xdr:colOff>
      <xdr:row>37</xdr:row>
      <xdr:rowOff>154896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396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171423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172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44266</xdr:rowOff>
    </xdr:from>
    <xdr:to>
      <xdr:col>67</xdr:col>
      <xdr:colOff>101600</xdr:colOff>
      <xdr:row>37</xdr:row>
      <xdr:rowOff>145866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162393</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6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163214</xdr:rowOff>
    </xdr:from>
    <xdr:to>
      <xdr:col>85</xdr:col>
      <xdr:colOff>177800</xdr:colOff>
      <xdr:row>37</xdr:row>
      <xdr:rowOff>93364</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335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141641</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313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126276</xdr:rowOff>
    </xdr:from>
    <xdr:to>
      <xdr:col>81</xdr:col>
      <xdr:colOff>101600</xdr:colOff>
      <xdr:row>38</xdr:row>
      <xdr:rowOff>56426</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469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47553</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562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109131</xdr:rowOff>
    </xdr:from>
    <xdr:to>
      <xdr:col>76</xdr:col>
      <xdr:colOff>165100</xdr:colOff>
      <xdr:row>38</xdr:row>
      <xdr:rowOff>39281</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452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30408</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545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119361</xdr:rowOff>
    </xdr:from>
    <xdr:to>
      <xdr:col>72</xdr:col>
      <xdr:colOff>38100</xdr:colOff>
      <xdr:row>38</xdr:row>
      <xdr:rowOff>49511</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463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40638</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555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116751</xdr:rowOff>
    </xdr:from>
    <xdr:to>
      <xdr:col>67</xdr:col>
      <xdr:colOff>101600</xdr:colOff>
      <xdr:row>38</xdr:row>
      <xdr:rowOff>46901</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60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38028</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553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49047</xdr:rowOff>
    </xdr:from>
    <xdr:to>
      <xdr:col>85</xdr:col>
      <xdr:colOff>126364</xdr:colOff>
      <xdr:row>59</xdr:row>
      <xdr:rowOff>44514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92997"/>
          <a:ext cx="1269" cy="136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48341</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6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44514</xdr:rowOff>
    </xdr:from>
    <xdr:to>
      <xdr:col>86</xdr:col>
      <xdr:colOff>25400</xdr:colOff>
      <xdr:row>59</xdr:row>
      <xdr:rowOff>44514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6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167174</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68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49047</xdr:rowOff>
    </xdr:from>
    <xdr:to>
      <xdr:col>86</xdr:col>
      <xdr:colOff>25400</xdr:colOff>
      <xdr:row>51</xdr:row>
      <xdr:rowOff>49047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92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69266</xdr:rowOff>
    </xdr:from>
    <xdr:to>
      <xdr:col>85</xdr:col>
      <xdr:colOff>127000</xdr:colOff>
      <xdr:row>56</xdr:row>
      <xdr:rowOff>160350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5481300" y="9499016"/>
          <a:ext cx="838200" cy="262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159224</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760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9347</xdr:rowOff>
    </xdr:from>
    <xdr:to>
      <xdr:col>85</xdr:col>
      <xdr:colOff>177800</xdr:colOff>
      <xdr:row>57</xdr:row>
      <xdr:rowOff>110947</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78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69266</xdr:rowOff>
    </xdr:from>
    <xdr:to>
      <xdr:col>81</xdr:col>
      <xdr:colOff>50800</xdr:colOff>
      <xdr:row>56</xdr:row>
      <xdr:rowOff>146444</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9499016"/>
          <a:ext cx="889000" cy="248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58521</xdr:rowOff>
    </xdr:from>
    <xdr:to>
      <xdr:col>81</xdr:col>
      <xdr:colOff>101600</xdr:colOff>
      <xdr:row>57</xdr:row>
      <xdr:rowOff>160121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151248</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92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146444</xdr:rowOff>
    </xdr:from>
    <xdr:to>
      <xdr:col>76</xdr:col>
      <xdr:colOff>114300</xdr:colOff>
      <xdr:row>57</xdr:row>
      <xdr:rowOff>5385</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9747644"/>
          <a:ext cx="889000" cy="30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103556</xdr:rowOff>
    </xdr:from>
    <xdr:to>
      <xdr:col>76</xdr:col>
      <xdr:colOff>165100</xdr:colOff>
      <xdr:row>58</xdr:row>
      <xdr:rowOff>33706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76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24833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96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132982</xdr:rowOff>
    </xdr:from>
    <xdr:to>
      <xdr:col>71</xdr:col>
      <xdr:colOff>177800</xdr:colOff>
      <xdr:row>57</xdr:row>
      <xdr:rowOff>5385</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9562732"/>
          <a:ext cx="889000" cy="215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118897</xdr:rowOff>
    </xdr:from>
    <xdr:to>
      <xdr:col>72</xdr:col>
      <xdr:colOff>38100</xdr:colOff>
      <xdr:row>58</xdr:row>
      <xdr:rowOff>49047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89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40174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984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47739</xdr:rowOff>
    </xdr:from>
    <xdr:to>
      <xdr:col>67</xdr:col>
      <xdr:colOff>101600</xdr:colOff>
      <xdr:row>57</xdr:row>
      <xdr:rowOff>149339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82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140466</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913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109550</xdr:rowOff>
    </xdr:from>
    <xdr:to>
      <xdr:col>85</xdr:col>
      <xdr:colOff>177800</xdr:colOff>
      <xdr:row>57</xdr:row>
      <xdr:rowOff>39700</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71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132427</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56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18466</xdr:rowOff>
    </xdr:from>
    <xdr:to>
      <xdr:col>81</xdr:col>
      <xdr:colOff>101600</xdr:colOff>
      <xdr:row>55</xdr:row>
      <xdr:rowOff>120066</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448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136593</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9223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95644</xdr:rowOff>
    </xdr:from>
    <xdr:to>
      <xdr:col>76</xdr:col>
      <xdr:colOff>165100</xdr:colOff>
      <xdr:row>57</xdr:row>
      <xdr:rowOff>25794</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696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42321</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947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126035</xdr:rowOff>
    </xdr:from>
    <xdr:to>
      <xdr:col>72</xdr:col>
      <xdr:colOff>38100</xdr:colOff>
      <xdr:row>57</xdr:row>
      <xdr:rowOff>56185</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727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72712</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502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82182</xdr:rowOff>
    </xdr:from>
    <xdr:to>
      <xdr:col>67</xdr:col>
      <xdr:colOff>101600</xdr:colOff>
      <xdr:row>56</xdr:row>
      <xdr:rowOff>12332</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51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28859</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287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30800</xdr:rowOff>
    </xdr:from>
    <xdr:to>
      <xdr:col>85</xdr:col>
      <xdr:colOff>126364</xdr:colOff>
      <xdr:row>79</xdr:row>
      <xdr:rowOff>98879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03750"/>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136078</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680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148927</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7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30800</xdr:rowOff>
    </xdr:from>
    <xdr:to>
      <xdr:col>86</xdr:col>
      <xdr:colOff>25400</xdr:colOff>
      <xdr:row>71</xdr:row>
      <xdr:rowOff>30800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86773</xdr:rowOff>
    </xdr:from>
    <xdr:to>
      <xdr:col>85</xdr:col>
      <xdr:colOff>127000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631323"/>
          <a:ext cx="838200" cy="12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53528</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426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30651</xdr:rowOff>
    </xdr:from>
    <xdr:to>
      <xdr:col>85</xdr:col>
      <xdr:colOff>177800</xdr:colOff>
      <xdr:row>79</xdr:row>
      <xdr:rowOff>132251</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57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86773</xdr:rowOff>
    </xdr:from>
    <xdr:to>
      <xdr:col>81</xdr:col>
      <xdr:colOff>50800</xdr:colOff>
      <xdr:row>79</xdr:row>
      <xdr:rowOff>89092</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4592300" y="13631323"/>
          <a:ext cx="889000" cy="2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37650</xdr:rowOff>
    </xdr:from>
    <xdr:to>
      <xdr:col>81</xdr:col>
      <xdr:colOff>101600</xdr:colOff>
      <xdr:row>79</xdr:row>
      <xdr:rowOff>139250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5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130377</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674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89092</xdr:rowOff>
    </xdr:from>
    <xdr:to>
      <xdr:col>76</xdr:col>
      <xdr:colOff>114300</xdr:colOff>
      <xdr:row>79</xdr:row>
      <xdr:rowOff>92370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3703300" y="13633642"/>
          <a:ext cx="889000" cy="3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36823</xdr:rowOff>
    </xdr:from>
    <xdr:to>
      <xdr:col>76</xdr:col>
      <xdr:colOff>165100</xdr:colOff>
      <xdr:row>79</xdr:row>
      <xdr:rowOff>138423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58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154950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35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92370</xdr:rowOff>
    </xdr:from>
    <xdr:to>
      <xdr:col>71</xdr:col>
      <xdr:colOff>177800</xdr:colOff>
      <xdr:row>79</xdr:row>
      <xdr:rowOff>95374</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2814300" y="13636920"/>
          <a:ext cx="889000" cy="3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36354</xdr:rowOff>
    </xdr:from>
    <xdr:to>
      <xdr:col>72</xdr:col>
      <xdr:colOff>38100</xdr:colOff>
      <xdr:row>79</xdr:row>
      <xdr:rowOff>137954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58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154481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356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37236</xdr:rowOff>
    </xdr:from>
    <xdr:to>
      <xdr:col>67</xdr:col>
      <xdr:colOff>101600</xdr:colOff>
      <xdr:row>79</xdr:row>
      <xdr:rowOff>138836</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58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155363</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5017" y="13357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9078</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553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35973</xdr:rowOff>
    </xdr:from>
    <xdr:to>
      <xdr:col>81</xdr:col>
      <xdr:colOff>101600</xdr:colOff>
      <xdr:row>79</xdr:row>
      <xdr:rowOff>137573</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580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154100</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46428" y="13355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38292</xdr:rowOff>
    </xdr:from>
    <xdr:to>
      <xdr:col>76</xdr:col>
      <xdr:colOff>165100</xdr:colOff>
      <xdr:row>79</xdr:row>
      <xdr:rowOff>139892</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582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131019</xdr:rowOff>
    </xdr:from>
    <xdr:ext cx="378565"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3017" y="136755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41570</xdr:rowOff>
    </xdr:from>
    <xdr:to>
      <xdr:col>72</xdr:col>
      <xdr:colOff>38100</xdr:colOff>
      <xdr:row>79</xdr:row>
      <xdr:rowOff>143170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8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134297</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4017" y="136788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44574</xdr:rowOff>
    </xdr:from>
    <xdr:to>
      <xdr:col>67</xdr:col>
      <xdr:colOff>101600</xdr:colOff>
      <xdr:row>79</xdr:row>
      <xdr:rowOff>146174</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89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137301</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25017" y="13681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90488</xdr:rowOff>
    </xdr:from>
    <xdr:to>
      <xdr:col>85</xdr:col>
      <xdr:colOff>126364</xdr:colOff>
      <xdr:row>98</xdr:row>
      <xdr:rowOff>83375</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20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87202</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83375</xdr:rowOff>
    </xdr:from>
    <xdr:to>
      <xdr:col>86</xdr:col>
      <xdr:colOff>25400</xdr:colOff>
      <xdr:row>98</xdr:row>
      <xdr:rowOff>83375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8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37165</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96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90488</xdr:rowOff>
    </xdr:from>
    <xdr:to>
      <xdr:col>86</xdr:col>
      <xdr:colOff>25400</xdr:colOff>
      <xdr:row>90</xdr:row>
      <xdr:rowOff>90488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2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150800</xdr:rowOff>
    </xdr:from>
    <xdr:to>
      <xdr:col>85</xdr:col>
      <xdr:colOff>127000</xdr:colOff>
      <xdr:row>96</xdr:row>
      <xdr:rowOff>153175</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6610000"/>
          <a:ext cx="838200" cy="2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83114</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70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60237</xdr:rowOff>
    </xdr:from>
    <xdr:to>
      <xdr:col>85</xdr:col>
      <xdr:colOff>177800</xdr:colOff>
      <xdr:row>96</xdr:row>
      <xdr:rowOff>161837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1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131178</xdr:rowOff>
    </xdr:from>
    <xdr:to>
      <xdr:col>81</xdr:col>
      <xdr:colOff>50800</xdr:colOff>
      <xdr:row>96</xdr:row>
      <xdr:rowOff>150800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590378"/>
          <a:ext cx="889000" cy="19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55981</xdr:rowOff>
    </xdr:from>
    <xdr:to>
      <xdr:col>81</xdr:col>
      <xdr:colOff>101600</xdr:colOff>
      <xdr:row>96</xdr:row>
      <xdr:rowOff>157581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2658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29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131178</xdr:rowOff>
    </xdr:from>
    <xdr:to>
      <xdr:col>76</xdr:col>
      <xdr:colOff>114300</xdr:colOff>
      <xdr:row>96</xdr:row>
      <xdr:rowOff>147650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3703300" y="16590378"/>
          <a:ext cx="889000" cy="16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48640</xdr:rowOff>
    </xdr:from>
    <xdr:to>
      <xdr:col>76</xdr:col>
      <xdr:colOff>165100</xdr:colOff>
      <xdr:row>96</xdr:row>
      <xdr:rowOff>150240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166767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147650</xdr:rowOff>
    </xdr:from>
    <xdr:to>
      <xdr:col>71</xdr:col>
      <xdr:colOff>177800</xdr:colOff>
      <xdr:row>96</xdr:row>
      <xdr:rowOff>153555</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6606850"/>
          <a:ext cx="889000" cy="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52921</xdr:rowOff>
    </xdr:from>
    <xdr:to>
      <xdr:col>72</xdr:col>
      <xdr:colOff>38100</xdr:colOff>
      <xdr:row>96</xdr:row>
      <xdr:rowOff>154521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171048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49518</xdr:rowOff>
    </xdr:from>
    <xdr:to>
      <xdr:col>67</xdr:col>
      <xdr:colOff>101600</xdr:colOff>
      <xdr:row>96</xdr:row>
      <xdr:rowOff>151118</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167645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102375</xdr:rowOff>
    </xdr:from>
    <xdr:to>
      <xdr:col>85</xdr:col>
      <xdr:colOff>177800</xdr:colOff>
      <xdr:row>97</xdr:row>
      <xdr:rowOff>32525</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561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80802</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54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100000</xdr:rowOff>
    </xdr:from>
    <xdr:to>
      <xdr:col>81</xdr:col>
      <xdr:colOff>101600</xdr:colOff>
      <xdr:row>97</xdr:row>
      <xdr:rowOff>30150</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55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21277</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651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80378</xdr:rowOff>
    </xdr:from>
    <xdr:to>
      <xdr:col>76</xdr:col>
      <xdr:colOff>165100</xdr:colOff>
      <xdr:row>97</xdr:row>
      <xdr:rowOff>10528</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539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1655</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632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96850</xdr:rowOff>
    </xdr:from>
    <xdr:to>
      <xdr:col>72</xdr:col>
      <xdr:colOff>38100</xdr:colOff>
      <xdr:row>97</xdr:row>
      <xdr:rowOff>27000</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55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18127</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648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102755</xdr:rowOff>
    </xdr:from>
    <xdr:to>
      <xdr:col>67</xdr:col>
      <xdr:colOff>101600</xdr:colOff>
      <xdr:row>97</xdr:row>
      <xdr:rowOff>32905</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56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24032</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654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104313</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590713"/>
          <a:ext cx="1269" cy="1064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9801</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96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50990</xdr:rowOff>
    </xdr:from>
    <xdr:ext cx="534377"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36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104313</xdr:rowOff>
    </xdr:from>
    <xdr:to>
      <xdr:col>116</xdr:col>
      <xdr:colOff>152400</xdr:colOff>
      <xdr:row>32</xdr:row>
      <xdr:rowOff>104313</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59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98701</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42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75824</xdr:rowOff>
    </xdr:from>
    <xdr:to>
      <xdr:col>116</xdr:col>
      <xdr:colOff>114300</xdr:colOff>
      <xdr:row>39</xdr:row>
      <xdr:rowOff>5974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86020</xdr:rowOff>
    </xdr:from>
    <xdr:to>
      <xdr:col>112</xdr:col>
      <xdr:colOff>38100</xdr:colOff>
      <xdr:row>39</xdr:row>
      <xdr:rowOff>16170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60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32697</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3763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87117</xdr:rowOff>
    </xdr:from>
    <xdr:to>
      <xdr:col>107</xdr:col>
      <xdr:colOff>101600</xdr:colOff>
      <xdr:row>39</xdr:row>
      <xdr:rowOff>17267</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60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33794</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3774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81219</xdr:rowOff>
    </xdr:from>
    <xdr:to>
      <xdr:col>102</xdr:col>
      <xdr:colOff>165100</xdr:colOff>
      <xdr:row>39</xdr:row>
      <xdr:rowOff>11369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59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27896</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371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83414</xdr:rowOff>
    </xdr:from>
    <xdr:to>
      <xdr:col>98</xdr:col>
      <xdr:colOff>38100</xdr:colOff>
      <xdr:row>39</xdr:row>
      <xdr:rowOff>13564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59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30091</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6373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54251</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69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・総務費は、市庁舎耐震対策等事業でエントランス棟工事の事業繰越により減額となった。</a:t>
          </a:r>
        </a:p>
        <a:p>
          <a:r>
            <a:rPr kumimoji="1" lang="ja-JP" altLang="en-US" sz="1300">
              <a:latin typeface="ＭＳ Ｐゴシック" panose="020B0600070205080204" pitchFamily="50" charset="-128"/>
              <a:ea typeface="ＭＳ Ｐゴシック" panose="020B0600070205080204" pitchFamily="50" charset="-128"/>
            </a:rPr>
            <a:t>・民生費は、物価高騰対策として実施した定額減税補足給付金給付事業や子育て世帯等への給付金給付事業の実施により増額となった。</a:t>
          </a:r>
        </a:p>
        <a:p>
          <a:r>
            <a:rPr kumimoji="1" lang="ja-JP" altLang="en-US" sz="1300">
              <a:latin typeface="ＭＳ Ｐゴシック" panose="020B0600070205080204" pitchFamily="50" charset="-128"/>
              <a:ea typeface="ＭＳ Ｐゴシック" panose="020B0600070205080204" pitchFamily="50" charset="-128"/>
            </a:rPr>
            <a:t>・衛生費は、新型コロナウイルス予防接種事業の事業規模縮小により減となった。　　　　　</a:t>
          </a:r>
        </a:p>
        <a:p>
          <a:r>
            <a:rPr kumimoji="1" lang="ja-JP" altLang="en-US" sz="1300">
              <a:latin typeface="ＭＳ Ｐゴシック" panose="020B0600070205080204" pitchFamily="50" charset="-128"/>
              <a:ea typeface="ＭＳ Ｐゴシック" panose="020B0600070205080204" pitchFamily="50" charset="-128"/>
            </a:rPr>
            <a:t>・商工費は、国府多賀城駅の観光案内設備整備改修完了に伴い減となった。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・土木費は、中央公園魅力創造事業の事業実施本格化により増となった。</a:t>
          </a:r>
        </a:p>
        <a:p>
          <a:r>
            <a:rPr kumimoji="1" lang="ja-JP" altLang="en-US" sz="1300">
              <a:latin typeface="ＭＳ Ｐゴシック" panose="020B0600070205080204" pitchFamily="50" charset="-128"/>
              <a:ea typeface="ＭＳ Ｐゴシック" panose="020B0600070205080204" pitchFamily="50" charset="-128"/>
            </a:rPr>
            <a:t>・教育費は、文化センター改修事業の完了や、学校環境整備事業［山王小学校］の校舎増築工事完了及び長寿命化工事の事業繰越により大幅に減額となった。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宮城県多賀城市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財政調整基金については、積立金を取崩したことにより、減となっている。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実質単年度収支については、２．０２ポイントの上昇となっており、引き続き黒字を確保している。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財政調整基金に頼らない持続可能な財政運営に資するため、事務事業の見直しや人件費の削減に取り組むとともに、安定的な自主財源確保に努める。</a:t>
          </a:r>
        </a:p>
        <a:p>
          <a:endParaRPr kumimoji="1" lang="ja-JP" altLang="en-US"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宮城県多賀城市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全会計において赤字は発生しておらず、健全化判断比率上では健全な状態を保っている。</a:t>
          </a:r>
        </a:p>
        <a:p>
          <a:r>
            <a:rPr kumimoji="1" lang="ja-JP" altLang="en-US" sz="1400">
              <a:latin typeface="ＭＳ ゴシック" pitchFamily="49" charset="-128"/>
              <a:ea typeface="ＭＳ ゴシック" pitchFamily="49" charset="-128"/>
            </a:rPr>
            <a:t>　一般会計において、令和３年度及び令和４年度においては、決算剰余金等を大きく積み立てたことで、計算式の分子となる実質収支額が増加したため黒字が拡大している。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令和５年度は、人事院勧告に伴う人件費や全国的な物価価格高騰等に伴う維持管理コストのほか、扶助費等の義務的経費が増加となったことに伴い、実質収支額が大幅に減少した。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令和６年度は、財政調整基金を取り崩したものの、黒字を確保している。</a:t>
          </a:r>
        </a:p>
        <a:p>
          <a:r>
            <a:rPr kumimoji="1" lang="ja-JP" altLang="en-US" sz="1400">
              <a:latin typeface="ＭＳ ゴシック" pitchFamily="49" charset="-128"/>
              <a:ea typeface="ＭＳ ゴシック" pitchFamily="49" charset="-128"/>
            </a:rPr>
            <a:t>　今後の安定的な財政運営に際しては、事務事業の見直し及び市税等の経常的な収入の確保に努めていく。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28253159</v>
      </c>
      <c r="BO4" s="371"/>
      <c r="BP4" s="371"/>
      <c r="BQ4" s="371"/>
      <c r="BR4" s="371"/>
      <c r="BS4" s="371"/>
      <c r="BT4" s="371"/>
      <c r="BU4" s="372"/>
      <c r="BV4" s="370">
        <v>28680295</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1.7</v>
      </c>
      <c r="CU4" s="377"/>
      <c r="CV4" s="377"/>
      <c r="CW4" s="377"/>
      <c r="CX4" s="377"/>
      <c r="CY4" s="377"/>
      <c r="CZ4" s="377"/>
      <c r="DA4" s="378"/>
      <c r="DB4" s="376">
        <v>0.7</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27804963</v>
      </c>
      <c r="BO5" s="408"/>
      <c r="BP5" s="408"/>
      <c r="BQ5" s="408"/>
      <c r="BR5" s="408"/>
      <c r="BS5" s="408"/>
      <c r="BT5" s="408"/>
      <c r="BU5" s="409"/>
      <c r="BV5" s="407">
        <v>28477730</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101.4</v>
      </c>
      <c r="CU5" s="405"/>
      <c r="CV5" s="405"/>
      <c r="CW5" s="405"/>
      <c r="CX5" s="405"/>
      <c r="CY5" s="405"/>
      <c r="CZ5" s="405"/>
      <c r="DA5" s="406"/>
      <c r="DB5" s="404">
        <v>102.8</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448196</v>
      </c>
      <c r="BO6" s="408"/>
      <c r="BP6" s="408"/>
      <c r="BQ6" s="408"/>
      <c r="BR6" s="408"/>
      <c r="BS6" s="408"/>
      <c r="BT6" s="408"/>
      <c r="BU6" s="409"/>
      <c r="BV6" s="407">
        <v>202565</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101.9</v>
      </c>
      <c r="CU6" s="445"/>
      <c r="CV6" s="445"/>
      <c r="CW6" s="445"/>
      <c r="CX6" s="445"/>
      <c r="CY6" s="445"/>
      <c r="CZ6" s="445"/>
      <c r="DA6" s="446"/>
      <c r="DB6" s="444">
        <v>103.8</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213426</v>
      </c>
      <c r="BO7" s="408"/>
      <c r="BP7" s="408"/>
      <c r="BQ7" s="408"/>
      <c r="BR7" s="408"/>
      <c r="BS7" s="408"/>
      <c r="BT7" s="408"/>
      <c r="BU7" s="409"/>
      <c r="BV7" s="407">
        <v>102964</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13807028</v>
      </c>
      <c r="CU7" s="408"/>
      <c r="CV7" s="408"/>
      <c r="CW7" s="408"/>
      <c r="CX7" s="408"/>
      <c r="CY7" s="408"/>
      <c r="CZ7" s="408"/>
      <c r="DA7" s="409"/>
      <c r="DB7" s="407">
        <v>13289903</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234770</v>
      </c>
      <c r="BO8" s="408"/>
      <c r="BP8" s="408"/>
      <c r="BQ8" s="408"/>
      <c r="BR8" s="408"/>
      <c r="BS8" s="408"/>
      <c r="BT8" s="408"/>
      <c r="BU8" s="409"/>
      <c r="BV8" s="407">
        <v>99601</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0.69</v>
      </c>
      <c r="CU8" s="448"/>
      <c r="CV8" s="448"/>
      <c r="CW8" s="448"/>
      <c r="CX8" s="448"/>
      <c r="CY8" s="448"/>
      <c r="CZ8" s="448"/>
      <c r="DA8" s="449"/>
      <c r="DB8" s="447">
        <v>0.69</v>
      </c>
      <c r="DC8" s="448"/>
      <c r="DD8" s="448"/>
      <c r="DE8" s="448"/>
      <c r="DF8" s="448"/>
      <c r="DG8" s="448"/>
      <c r="DH8" s="448"/>
      <c r="DI8" s="449"/>
    </row>
    <row r="9" spans="1:119" ht="18.75" customHeight="1" thickBot="1" x14ac:dyDescent="0.2">
      <c r="A9" s="169"/>
      <c r="B9" s="401" t="s">
        <v>106</v>
      </c>
      <c r="C9" s="402"/>
      <c r="D9" s="402"/>
      <c r="E9" s="402"/>
      <c r="F9" s="402"/>
      <c r="G9" s="402"/>
      <c r="H9" s="402"/>
      <c r="I9" s="402"/>
      <c r="J9" s="402"/>
      <c r="K9" s="450"/>
      <c r="L9" s="451" t="s">
        <v>107</v>
      </c>
      <c r="M9" s="452"/>
      <c r="N9" s="452"/>
      <c r="O9" s="452"/>
      <c r="P9" s="452"/>
      <c r="Q9" s="453"/>
      <c r="R9" s="454">
        <v>62827</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135169</v>
      </c>
      <c r="BO9" s="408"/>
      <c r="BP9" s="408"/>
      <c r="BQ9" s="408"/>
      <c r="BR9" s="408"/>
      <c r="BS9" s="408"/>
      <c r="BT9" s="408"/>
      <c r="BU9" s="409"/>
      <c r="BV9" s="407">
        <v>-989841</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10.4</v>
      </c>
      <c r="CU9" s="405"/>
      <c r="CV9" s="405"/>
      <c r="CW9" s="405"/>
      <c r="CX9" s="405"/>
      <c r="CY9" s="405"/>
      <c r="CZ9" s="405"/>
      <c r="DA9" s="406"/>
      <c r="DB9" s="404">
        <v>10.9</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112</v>
      </c>
      <c r="M10" s="437"/>
      <c r="N10" s="437"/>
      <c r="O10" s="437"/>
      <c r="P10" s="437"/>
      <c r="Q10" s="438"/>
      <c r="R10" s="458">
        <v>62096</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90</v>
      </c>
      <c r="AV10" s="440"/>
      <c r="AW10" s="440"/>
      <c r="AX10" s="440"/>
      <c r="AY10" s="441" t="s">
        <v>114</v>
      </c>
      <c r="AZ10" s="442"/>
      <c r="BA10" s="442"/>
      <c r="BB10" s="442"/>
      <c r="BC10" s="442"/>
      <c r="BD10" s="442"/>
      <c r="BE10" s="442"/>
      <c r="BF10" s="442"/>
      <c r="BG10" s="442"/>
      <c r="BH10" s="442"/>
      <c r="BI10" s="442"/>
      <c r="BJ10" s="442"/>
      <c r="BK10" s="442"/>
      <c r="BL10" s="442"/>
      <c r="BM10" s="443"/>
      <c r="BN10" s="407">
        <v>4902</v>
      </c>
      <c r="BO10" s="408"/>
      <c r="BP10" s="408"/>
      <c r="BQ10" s="408"/>
      <c r="BR10" s="408"/>
      <c r="BS10" s="408"/>
      <c r="BT10" s="408"/>
      <c r="BU10" s="409"/>
      <c r="BV10" s="407">
        <v>566970</v>
      </c>
      <c r="BW10" s="408"/>
      <c r="BX10" s="408"/>
      <c r="BY10" s="408"/>
      <c r="BZ10" s="408"/>
      <c r="CA10" s="408"/>
      <c r="CB10" s="408"/>
      <c r="CC10" s="409"/>
      <c r="CD10" s="172" t="s">
        <v>115</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116</v>
      </c>
      <c r="M11" s="462"/>
      <c r="N11" s="462"/>
      <c r="O11" s="462"/>
      <c r="P11" s="462"/>
      <c r="Q11" s="463"/>
      <c r="R11" s="464" t="s">
        <v>117</v>
      </c>
      <c r="S11" s="465"/>
      <c r="T11" s="465"/>
      <c r="U11" s="465"/>
      <c r="V11" s="466"/>
      <c r="W11" s="395"/>
      <c r="X11" s="396"/>
      <c r="Y11" s="396"/>
      <c r="Z11" s="396"/>
      <c r="AA11" s="396"/>
      <c r="AB11" s="396"/>
      <c r="AC11" s="396"/>
      <c r="AD11" s="396"/>
      <c r="AE11" s="396"/>
      <c r="AF11" s="396"/>
      <c r="AG11" s="396"/>
      <c r="AH11" s="396"/>
      <c r="AI11" s="396"/>
      <c r="AJ11" s="396"/>
      <c r="AK11" s="396"/>
      <c r="AL11" s="399"/>
      <c r="AM11" s="436" t="s">
        <v>118</v>
      </c>
      <c r="AN11" s="437"/>
      <c r="AO11" s="437"/>
      <c r="AP11" s="437"/>
      <c r="AQ11" s="437"/>
      <c r="AR11" s="437"/>
      <c r="AS11" s="437"/>
      <c r="AT11" s="438"/>
      <c r="AU11" s="439" t="s">
        <v>90</v>
      </c>
      <c r="AV11" s="440"/>
      <c r="AW11" s="440"/>
      <c r="AX11" s="440"/>
      <c r="AY11" s="441" t="s">
        <v>119</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120</v>
      </c>
      <c r="CE11" s="411"/>
      <c r="CF11" s="411"/>
      <c r="CG11" s="411"/>
      <c r="CH11" s="411"/>
      <c r="CI11" s="411"/>
      <c r="CJ11" s="411"/>
      <c r="CK11" s="411"/>
      <c r="CL11" s="411"/>
      <c r="CM11" s="411"/>
      <c r="CN11" s="411"/>
      <c r="CO11" s="411"/>
      <c r="CP11" s="411"/>
      <c r="CQ11" s="411"/>
      <c r="CR11" s="411"/>
      <c r="CS11" s="412"/>
      <c r="CT11" s="447" t="s">
        <v>121</v>
      </c>
      <c r="CU11" s="448"/>
      <c r="CV11" s="448"/>
      <c r="CW11" s="448"/>
      <c r="CX11" s="448"/>
      <c r="CY11" s="448"/>
      <c r="CZ11" s="448"/>
      <c r="DA11" s="449"/>
      <c r="DB11" s="447" t="s">
        <v>121</v>
      </c>
      <c r="DC11" s="448"/>
      <c r="DD11" s="448"/>
      <c r="DE11" s="448"/>
      <c r="DF11" s="448"/>
      <c r="DG11" s="448"/>
      <c r="DH11" s="448"/>
      <c r="DI11" s="449"/>
    </row>
    <row r="12" spans="1:119" ht="18.75" customHeight="1" x14ac:dyDescent="0.15">
      <c r="A12" s="169"/>
      <c r="B12" s="467" t="s">
        <v>122</v>
      </c>
      <c r="C12" s="468"/>
      <c r="D12" s="468"/>
      <c r="E12" s="468"/>
      <c r="F12" s="468"/>
      <c r="G12" s="468"/>
      <c r="H12" s="468"/>
      <c r="I12" s="468"/>
      <c r="J12" s="468"/>
      <c r="K12" s="469"/>
      <c r="L12" s="476" t="s">
        <v>123</v>
      </c>
      <c r="M12" s="477"/>
      <c r="N12" s="477"/>
      <c r="O12" s="477"/>
      <c r="P12" s="477"/>
      <c r="Q12" s="478"/>
      <c r="R12" s="479">
        <v>61628</v>
      </c>
      <c r="S12" s="480"/>
      <c r="T12" s="480"/>
      <c r="U12" s="480"/>
      <c r="V12" s="481"/>
      <c r="W12" s="482" t="s">
        <v>1</v>
      </c>
      <c r="X12" s="440"/>
      <c r="Y12" s="440"/>
      <c r="Z12" s="440"/>
      <c r="AA12" s="440"/>
      <c r="AB12" s="483"/>
      <c r="AC12" s="484" t="s">
        <v>124</v>
      </c>
      <c r="AD12" s="485"/>
      <c r="AE12" s="485"/>
      <c r="AF12" s="485"/>
      <c r="AG12" s="486"/>
      <c r="AH12" s="484" t="s">
        <v>125</v>
      </c>
      <c r="AI12" s="485"/>
      <c r="AJ12" s="485"/>
      <c r="AK12" s="485"/>
      <c r="AL12" s="487"/>
      <c r="AM12" s="436" t="s">
        <v>126</v>
      </c>
      <c r="AN12" s="437"/>
      <c r="AO12" s="437"/>
      <c r="AP12" s="437"/>
      <c r="AQ12" s="437"/>
      <c r="AR12" s="437"/>
      <c r="AS12" s="437"/>
      <c r="AT12" s="438"/>
      <c r="AU12" s="439" t="s">
        <v>90</v>
      </c>
      <c r="AV12" s="440"/>
      <c r="AW12" s="440"/>
      <c r="AX12" s="440"/>
      <c r="AY12" s="441" t="s">
        <v>127</v>
      </c>
      <c r="AZ12" s="442"/>
      <c r="BA12" s="442"/>
      <c r="BB12" s="442"/>
      <c r="BC12" s="442"/>
      <c r="BD12" s="442"/>
      <c r="BE12" s="442"/>
      <c r="BF12" s="442"/>
      <c r="BG12" s="442"/>
      <c r="BH12" s="442"/>
      <c r="BI12" s="442"/>
      <c r="BJ12" s="442"/>
      <c r="BK12" s="442"/>
      <c r="BL12" s="442"/>
      <c r="BM12" s="443"/>
      <c r="BN12" s="407">
        <v>300000</v>
      </c>
      <c r="BO12" s="408"/>
      <c r="BP12" s="408"/>
      <c r="BQ12" s="408"/>
      <c r="BR12" s="408"/>
      <c r="BS12" s="408"/>
      <c r="BT12" s="408"/>
      <c r="BU12" s="409"/>
      <c r="BV12" s="407">
        <v>0</v>
      </c>
      <c r="BW12" s="408"/>
      <c r="BX12" s="408"/>
      <c r="BY12" s="408"/>
      <c r="BZ12" s="408"/>
      <c r="CA12" s="408"/>
      <c r="CB12" s="408"/>
      <c r="CC12" s="409"/>
      <c r="CD12" s="410" t="s">
        <v>128</v>
      </c>
      <c r="CE12" s="411"/>
      <c r="CF12" s="411"/>
      <c r="CG12" s="411"/>
      <c r="CH12" s="411"/>
      <c r="CI12" s="411"/>
      <c r="CJ12" s="411"/>
      <c r="CK12" s="411"/>
      <c r="CL12" s="411"/>
      <c r="CM12" s="411"/>
      <c r="CN12" s="411"/>
      <c r="CO12" s="411"/>
      <c r="CP12" s="411"/>
      <c r="CQ12" s="411"/>
      <c r="CR12" s="411"/>
      <c r="CS12" s="412"/>
      <c r="CT12" s="447" t="s">
        <v>121</v>
      </c>
      <c r="CU12" s="448"/>
      <c r="CV12" s="448"/>
      <c r="CW12" s="448"/>
      <c r="CX12" s="448"/>
      <c r="CY12" s="448"/>
      <c r="CZ12" s="448"/>
      <c r="DA12" s="449"/>
      <c r="DB12" s="447" t="s">
        <v>121</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129</v>
      </c>
      <c r="N13" s="499"/>
      <c r="O13" s="499"/>
      <c r="P13" s="499"/>
      <c r="Q13" s="500"/>
      <c r="R13" s="491">
        <v>61179</v>
      </c>
      <c r="S13" s="492"/>
      <c r="T13" s="492"/>
      <c r="U13" s="492"/>
      <c r="V13" s="493"/>
      <c r="W13" s="423" t="s">
        <v>130</v>
      </c>
      <c r="X13" s="424"/>
      <c r="Y13" s="424"/>
      <c r="Z13" s="424"/>
      <c r="AA13" s="424"/>
      <c r="AB13" s="414"/>
      <c r="AC13" s="458">
        <v>287</v>
      </c>
      <c r="AD13" s="459"/>
      <c r="AE13" s="459"/>
      <c r="AF13" s="459"/>
      <c r="AG13" s="501"/>
      <c r="AH13" s="458">
        <v>328</v>
      </c>
      <c r="AI13" s="459"/>
      <c r="AJ13" s="459"/>
      <c r="AK13" s="459"/>
      <c r="AL13" s="460"/>
      <c r="AM13" s="436" t="s">
        <v>131</v>
      </c>
      <c r="AN13" s="437"/>
      <c r="AO13" s="437"/>
      <c r="AP13" s="437"/>
      <c r="AQ13" s="437"/>
      <c r="AR13" s="437"/>
      <c r="AS13" s="437"/>
      <c r="AT13" s="438"/>
      <c r="AU13" s="439" t="s">
        <v>132</v>
      </c>
      <c r="AV13" s="440"/>
      <c r="AW13" s="440"/>
      <c r="AX13" s="440"/>
      <c r="AY13" s="441" t="s">
        <v>133</v>
      </c>
      <c r="AZ13" s="442"/>
      <c r="BA13" s="442"/>
      <c r="BB13" s="442"/>
      <c r="BC13" s="442"/>
      <c r="BD13" s="442"/>
      <c r="BE13" s="442"/>
      <c r="BF13" s="442"/>
      <c r="BG13" s="442"/>
      <c r="BH13" s="442"/>
      <c r="BI13" s="442"/>
      <c r="BJ13" s="442"/>
      <c r="BK13" s="442"/>
      <c r="BL13" s="442"/>
      <c r="BM13" s="443"/>
      <c r="BN13" s="407">
        <v>-159929</v>
      </c>
      <c r="BO13" s="408"/>
      <c r="BP13" s="408"/>
      <c r="BQ13" s="408"/>
      <c r="BR13" s="408"/>
      <c r="BS13" s="408"/>
      <c r="BT13" s="408"/>
      <c r="BU13" s="409"/>
      <c r="BV13" s="407">
        <v>-422871</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3.8</v>
      </c>
      <c r="CU13" s="405"/>
      <c r="CV13" s="405"/>
      <c r="CW13" s="405"/>
      <c r="CX13" s="405"/>
      <c r="CY13" s="405"/>
      <c r="CZ13" s="405"/>
      <c r="DA13" s="406"/>
      <c r="DB13" s="404">
        <v>3.7</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62061</v>
      </c>
      <c r="S14" s="492"/>
      <c r="T14" s="492"/>
      <c r="U14" s="492"/>
      <c r="V14" s="493"/>
      <c r="W14" s="397"/>
      <c r="X14" s="398"/>
      <c r="Y14" s="398"/>
      <c r="Z14" s="398"/>
      <c r="AA14" s="398"/>
      <c r="AB14" s="387"/>
      <c r="AC14" s="494">
        <v>1</v>
      </c>
      <c r="AD14" s="495"/>
      <c r="AE14" s="495"/>
      <c r="AF14" s="495"/>
      <c r="AG14" s="496"/>
      <c r="AH14" s="494">
        <v>1.2</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121</v>
      </c>
      <c r="CU14" s="506"/>
      <c r="CV14" s="506"/>
      <c r="CW14" s="506"/>
      <c r="CX14" s="506"/>
      <c r="CY14" s="506"/>
      <c r="CZ14" s="506"/>
      <c r="DA14" s="507"/>
      <c r="DB14" s="505" t="s">
        <v>121</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129</v>
      </c>
      <c r="N15" s="499"/>
      <c r="O15" s="499"/>
      <c r="P15" s="499"/>
      <c r="Q15" s="500"/>
      <c r="R15" s="491">
        <v>61641</v>
      </c>
      <c r="S15" s="492"/>
      <c r="T15" s="492"/>
      <c r="U15" s="492"/>
      <c r="V15" s="493"/>
      <c r="W15" s="423" t="s">
        <v>137</v>
      </c>
      <c r="X15" s="424"/>
      <c r="Y15" s="424"/>
      <c r="Z15" s="424"/>
      <c r="AA15" s="424"/>
      <c r="AB15" s="414"/>
      <c r="AC15" s="458">
        <v>5604</v>
      </c>
      <c r="AD15" s="459"/>
      <c r="AE15" s="459"/>
      <c r="AF15" s="459"/>
      <c r="AG15" s="501"/>
      <c r="AH15" s="458">
        <v>6039</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7897356</v>
      </c>
      <c r="BO15" s="371"/>
      <c r="BP15" s="371"/>
      <c r="BQ15" s="371"/>
      <c r="BR15" s="371"/>
      <c r="BS15" s="371"/>
      <c r="BT15" s="371"/>
      <c r="BU15" s="372"/>
      <c r="BV15" s="370">
        <v>7805954</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20.399999999999999</v>
      </c>
      <c r="AD16" s="495"/>
      <c r="AE16" s="495"/>
      <c r="AF16" s="495"/>
      <c r="AG16" s="496"/>
      <c r="AH16" s="494">
        <v>21.3</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11693112</v>
      </c>
      <c r="BO16" s="408"/>
      <c r="BP16" s="408"/>
      <c r="BQ16" s="408"/>
      <c r="BR16" s="408"/>
      <c r="BS16" s="408"/>
      <c r="BT16" s="408"/>
      <c r="BU16" s="409"/>
      <c r="BV16" s="407">
        <v>11144499</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141</v>
      </c>
      <c r="S17" s="514"/>
      <c r="T17" s="514"/>
      <c r="U17" s="514"/>
      <c r="V17" s="515"/>
      <c r="W17" s="423" t="s">
        <v>144</v>
      </c>
      <c r="X17" s="424"/>
      <c r="Y17" s="424"/>
      <c r="Z17" s="424"/>
      <c r="AA17" s="424"/>
      <c r="AB17" s="414"/>
      <c r="AC17" s="458">
        <v>21613</v>
      </c>
      <c r="AD17" s="459"/>
      <c r="AE17" s="459"/>
      <c r="AF17" s="459"/>
      <c r="AG17" s="501"/>
      <c r="AH17" s="458">
        <v>22044</v>
      </c>
      <c r="AI17" s="459"/>
      <c r="AJ17" s="459"/>
      <c r="AK17" s="459"/>
      <c r="AL17" s="460"/>
      <c r="AM17" s="436"/>
      <c r="AN17" s="437"/>
      <c r="AO17" s="437"/>
      <c r="AP17" s="437"/>
      <c r="AQ17" s="437"/>
      <c r="AR17" s="437"/>
      <c r="AS17" s="437"/>
      <c r="AT17" s="438"/>
      <c r="AU17" s="439"/>
      <c r="AV17" s="440"/>
      <c r="AW17" s="440"/>
      <c r="AX17" s="440"/>
      <c r="AY17" s="441" t="s">
        <v>145</v>
      </c>
      <c r="AZ17" s="442"/>
      <c r="BA17" s="442"/>
      <c r="BB17" s="442"/>
      <c r="BC17" s="442"/>
      <c r="BD17" s="442"/>
      <c r="BE17" s="442"/>
      <c r="BF17" s="442"/>
      <c r="BG17" s="442"/>
      <c r="BH17" s="442"/>
      <c r="BI17" s="442"/>
      <c r="BJ17" s="442"/>
      <c r="BK17" s="442"/>
      <c r="BL17" s="442"/>
      <c r="BM17" s="443"/>
      <c r="BN17" s="407">
        <v>9946549</v>
      </c>
      <c r="BO17" s="408"/>
      <c r="BP17" s="408"/>
      <c r="BQ17" s="408"/>
      <c r="BR17" s="408"/>
      <c r="BS17" s="408"/>
      <c r="BT17" s="408"/>
      <c r="BU17" s="409"/>
      <c r="BV17" s="407">
        <v>9824324</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146</v>
      </c>
      <c r="C18" s="450"/>
      <c r="D18" s="450"/>
      <c r="E18" s="530"/>
      <c r="F18" s="530"/>
      <c r="G18" s="530"/>
      <c r="H18" s="530"/>
      <c r="I18" s="530"/>
      <c r="J18" s="530"/>
      <c r="K18" s="530"/>
      <c r="L18" s="531">
        <v>19.690000000000001</v>
      </c>
      <c r="M18" s="531"/>
      <c r="N18" s="531"/>
      <c r="O18" s="531"/>
      <c r="P18" s="531"/>
      <c r="Q18" s="531"/>
      <c r="R18" s="532"/>
      <c r="S18" s="532"/>
      <c r="T18" s="532"/>
      <c r="U18" s="532"/>
      <c r="V18" s="533"/>
      <c r="W18" s="425"/>
      <c r="X18" s="426"/>
      <c r="Y18" s="426"/>
      <c r="Z18" s="426"/>
      <c r="AA18" s="426"/>
      <c r="AB18" s="417"/>
      <c r="AC18" s="534">
        <v>78.599999999999994</v>
      </c>
      <c r="AD18" s="535"/>
      <c r="AE18" s="535"/>
      <c r="AF18" s="535"/>
      <c r="AG18" s="536"/>
      <c r="AH18" s="534">
        <v>77.599999999999994</v>
      </c>
      <c r="AI18" s="535"/>
      <c r="AJ18" s="535"/>
      <c r="AK18" s="535"/>
      <c r="AL18" s="537"/>
      <c r="AM18" s="436"/>
      <c r="AN18" s="437"/>
      <c r="AO18" s="437"/>
      <c r="AP18" s="437"/>
      <c r="AQ18" s="437"/>
      <c r="AR18" s="437"/>
      <c r="AS18" s="437"/>
      <c r="AT18" s="438"/>
      <c r="AU18" s="439"/>
      <c r="AV18" s="440"/>
      <c r="AW18" s="440"/>
      <c r="AX18" s="440"/>
      <c r="AY18" s="441" t="s">
        <v>147</v>
      </c>
      <c r="AZ18" s="442"/>
      <c r="BA18" s="442"/>
      <c r="BB18" s="442"/>
      <c r="BC18" s="442"/>
      <c r="BD18" s="442"/>
      <c r="BE18" s="442"/>
      <c r="BF18" s="442"/>
      <c r="BG18" s="442"/>
      <c r="BH18" s="442"/>
      <c r="BI18" s="442"/>
      <c r="BJ18" s="442"/>
      <c r="BK18" s="442"/>
      <c r="BL18" s="442"/>
      <c r="BM18" s="443"/>
      <c r="BN18" s="407">
        <v>14352754</v>
      </c>
      <c r="BO18" s="408"/>
      <c r="BP18" s="408"/>
      <c r="BQ18" s="408"/>
      <c r="BR18" s="408"/>
      <c r="BS18" s="408"/>
      <c r="BT18" s="408"/>
      <c r="BU18" s="409"/>
      <c r="BV18" s="407">
        <v>13813188</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148</v>
      </c>
      <c r="C19" s="450"/>
      <c r="D19" s="450"/>
      <c r="E19" s="530"/>
      <c r="F19" s="530"/>
      <c r="G19" s="530"/>
      <c r="H19" s="530"/>
      <c r="I19" s="530"/>
      <c r="J19" s="530"/>
      <c r="K19" s="530"/>
      <c r="L19" s="538">
        <v>3191</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149</v>
      </c>
      <c r="AZ19" s="442"/>
      <c r="BA19" s="442"/>
      <c r="BB19" s="442"/>
      <c r="BC19" s="442"/>
      <c r="BD19" s="442"/>
      <c r="BE19" s="442"/>
      <c r="BF19" s="442"/>
      <c r="BG19" s="442"/>
      <c r="BH19" s="442"/>
      <c r="BI19" s="442"/>
      <c r="BJ19" s="442"/>
      <c r="BK19" s="442"/>
      <c r="BL19" s="442"/>
      <c r="BM19" s="443"/>
      <c r="BN19" s="407">
        <v>17369408</v>
      </c>
      <c r="BO19" s="408"/>
      <c r="BP19" s="408"/>
      <c r="BQ19" s="408"/>
      <c r="BR19" s="408"/>
      <c r="BS19" s="408"/>
      <c r="BT19" s="408"/>
      <c r="BU19" s="409"/>
      <c r="BV19" s="407">
        <v>16678232</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150</v>
      </c>
      <c r="C20" s="450"/>
      <c r="D20" s="450"/>
      <c r="E20" s="530"/>
      <c r="F20" s="530"/>
      <c r="G20" s="530"/>
      <c r="H20" s="530"/>
      <c r="I20" s="530"/>
      <c r="J20" s="530"/>
      <c r="K20" s="530"/>
      <c r="L20" s="538">
        <v>26347</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151</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152</v>
      </c>
      <c r="C22" s="551"/>
      <c r="D22" s="552"/>
      <c r="E22" s="419" t="s">
        <v>1</v>
      </c>
      <c r="F22" s="424"/>
      <c r="G22" s="424"/>
      <c r="H22" s="424"/>
      <c r="I22" s="424"/>
      <c r="J22" s="424"/>
      <c r="K22" s="414"/>
      <c r="L22" s="419" t="s">
        <v>153</v>
      </c>
      <c r="M22" s="424"/>
      <c r="N22" s="424"/>
      <c r="O22" s="424"/>
      <c r="P22" s="414"/>
      <c r="Q22" s="582" t="s">
        <v>154</v>
      </c>
      <c r="R22" s="583"/>
      <c r="S22" s="583"/>
      <c r="T22" s="583"/>
      <c r="U22" s="583"/>
      <c r="V22" s="584"/>
      <c r="W22" s="550" t="s">
        <v>155</v>
      </c>
      <c r="X22" s="551"/>
      <c r="Y22" s="552"/>
      <c r="Z22" s="419" t="s">
        <v>1</v>
      </c>
      <c r="AA22" s="424"/>
      <c r="AB22" s="424"/>
      <c r="AC22" s="424"/>
      <c r="AD22" s="424"/>
      <c r="AE22" s="424"/>
      <c r="AF22" s="424"/>
      <c r="AG22" s="414"/>
      <c r="AH22" s="588" t="s">
        <v>156</v>
      </c>
      <c r="AI22" s="424"/>
      <c r="AJ22" s="424"/>
      <c r="AK22" s="424"/>
      <c r="AL22" s="414"/>
      <c r="AM22" s="588" t="s">
        <v>157</v>
      </c>
      <c r="AN22" s="589"/>
      <c r="AO22" s="589"/>
      <c r="AP22" s="589"/>
      <c r="AQ22" s="589"/>
      <c r="AR22" s="590"/>
      <c r="AS22" s="582" t="s">
        <v>154</v>
      </c>
      <c r="AT22" s="583"/>
      <c r="AU22" s="583"/>
      <c r="AV22" s="583"/>
      <c r="AW22" s="583"/>
      <c r="AX22" s="594"/>
      <c r="AY22" s="367" t="s">
        <v>158</v>
      </c>
      <c r="AZ22" s="368"/>
      <c r="BA22" s="368"/>
      <c r="BB22" s="368"/>
      <c r="BC22" s="368"/>
      <c r="BD22" s="368"/>
      <c r="BE22" s="368"/>
      <c r="BF22" s="368"/>
      <c r="BG22" s="368"/>
      <c r="BH22" s="368"/>
      <c r="BI22" s="368"/>
      <c r="BJ22" s="368"/>
      <c r="BK22" s="368"/>
      <c r="BL22" s="368"/>
      <c r="BM22" s="369"/>
      <c r="BN22" s="370">
        <v>21004880</v>
      </c>
      <c r="BO22" s="371"/>
      <c r="BP22" s="371"/>
      <c r="BQ22" s="371"/>
      <c r="BR22" s="371"/>
      <c r="BS22" s="371"/>
      <c r="BT22" s="371"/>
      <c r="BU22" s="372"/>
      <c r="BV22" s="370">
        <v>21583429</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159</v>
      </c>
      <c r="AZ23" s="442"/>
      <c r="BA23" s="442"/>
      <c r="BB23" s="442"/>
      <c r="BC23" s="442"/>
      <c r="BD23" s="442"/>
      <c r="BE23" s="442"/>
      <c r="BF23" s="442"/>
      <c r="BG23" s="442"/>
      <c r="BH23" s="442"/>
      <c r="BI23" s="442"/>
      <c r="BJ23" s="442"/>
      <c r="BK23" s="442"/>
      <c r="BL23" s="442"/>
      <c r="BM23" s="443"/>
      <c r="BN23" s="407">
        <v>14810559</v>
      </c>
      <c r="BO23" s="408"/>
      <c r="BP23" s="408"/>
      <c r="BQ23" s="408"/>
      <c r="BR23" s="408"/>
      <c r="BS23" s="408"/>
      <c r="BT23" s="408"/>
      <c r="BU23" s="409"/>
      <c r="BV23" s="407">
        <v>15053040</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160</v>
      </c>
      <c r="F24" s="437"/>
      <c r="G24" s="437"/>
      <c r="H24" s="437"/>
      <c r="I24" s="437"/>
      <c r="J24" s="437"/>
      <c r="K24" s="438"/>
      <c r="L24" s="458">
        <v>1</v>
      </c>
      <c r="M24" s="459"/>
      <c r="N24" s="459"/>
      <c r="O24" s="459"/>
      <c r="P24" s="501"/>
      <c r="Q24" s="458">
        <v>9640</v>
      </c>
      <c r="R24" s="459"/>
      <c r="S24" s="459"/>
      <c r="T24" s="459"/>
      <c r="U24" s="459"/>
      <c r="V24" s="501"/>
      <c r="W24" s="553"/>
      <c r="X24" s="554"/>
      <c r="Y24" s="555"/>
      <c r="Z24" s="457" t="s">
        <v>161</v>
      </c>
      <c r="AA24" s="437"/>
      <c r="AB24" s="437"/>
      <c r="AC24" s="437"/>
      <c r="AD24" s="437"/>
      <c r="AE24" s="437"/>
      <c r="AF24" s="437"/>
      <c r="AG24" s="438"/>
      <c r="AH24" s="458">
        <v>359</v>
      </c>
      <c r="AI24" s="459"/>
      <c r="AJ24" s="459"/>
      <c r="AK24" s="459"/>
      <c r="AL24" s="501"/>
      <c r="AM24" s="458">
        <v>1019201</v>
      </c>
      <c r="AN24" s="459"/>
      <c r="AO24" s="459"/>
      <c r="AP24" s="459"/>
      <c r="AQ24" s="459"/>
      <c r="AR24" s="501"/>
      <c r="AS24" s="458">
        <v>2839</v>
      </c>
      <c r="AT24" s="459"/>
      <c r="AU24" s="459"/>
      <c r="AV24" s="459"/>
      <c r="AW24" s="459"/>
      <c r="AX24" s="460"/>
      <c r="AY24" s="523" t="s">
        <v>162</v>
      </c>
      <c r="AZ24" s="524"/>
      <c r="BA24" s="524"/>
      <c r="BB24" s="524"/>
      <c r="BC24" s="524"/>
      <c r="BD24" s="524"/>
      <c r="BE24" s="524"/>
      <c r="BF24" s="524"/>
      <c r="BG24" s="524"/>
      <c r="BH24" s="524"/>
      <c r="BI24" s="524"/>
      <c r="BJ24" s="524"/>
      <c r="BK24" s="524"/>
      <c r="BL24" s="524"/>
      <c r="BM24" s="525"/>
      <c r="BN24" s="407">
        <v>12759754</v>
      </c>
      <c r="BO24" s="408"/>
      <c r="BP24" s="408"/>
      <c r="BQ24" s="408"/>
      <c r="BR24" s="408"/>
      <c r="BS24" s="408"/>
      <c r="BT24" s="408"/>
      <c r="BU24" s="409"/>
      <c r="BV24" s="407">
        <v>12510854</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163</v>
      </c>
      <c r="F25" s="437"/>
      <c r="G25" s="437"/>
      <c r="H25" s="437"/>
      <c r="I25" s="437"/>
      <c r="J25" s="437"/>
      <c r="K25" s="438"/>
      <c r="L25" s="458">
        <v>1</v>
      </c>
      <c r="M25" s="459"/>
      <c r="N25" s="459"/>
      <c r="O25" s="459"/>
      <c r="P25" s="501"/>
      <c r="Q25" s="458">
        <v>7800</v>
      </c>
      <c r="R25" s="459"/>
      <c r="S25" s="459"/>
      <c r="T25" s="459"/>
      <c r="U25" s="459"/>
      <c r="V25" s="501"/>
      <c r="W25" s="553"/>
      <c r="X25" s="554"/>
      <c r="Y25" s="555"/>
      <c r="Z25" s="457" t="s">
        <v>164</v>
      </c>
      <c r="AA25" s="437"/>
      <c r="AB25" s="437"/>
      <c r="AC25" s="437"/>
      <c r="AD25" s="437"/>
      <c r="AE25" s="437"/>
      <c r="AF25" s="437"/>
      <c r="AG25" s="438"/>
      <c r="AH25" s="458" t="s">
        <v>121</v>
      </c>
      <c r="AI25" s="459"/>
      <c r="AJ25" s="459"/>
      <c r="AK25" s="459"/>
      <c r="AL25" s="501"/>
      <c r="AM25" s="458" t="s">
        <v>121</v>
      </c>
      <c r="AN25" s="459"/>
      <c r="AO25" s="459"/>
      <c r="AP25" s="459"/>
      <c r="AQ25" s="459"/>
      <c r="AR25" s="501"/>
      <c r="AS25" s="458" t="s">
        <v>121</v>
      </c>
      <c r="AT25" s="459"/>
      <c r="AU25" s="459"/>
      <c r="AV25" s="459"/>
      <c r="AW25" s="459"/>
      <c r="AX25" s="460"/>
      <c r="AY25" s="367" t="s">
        <v>165</v>
      </c>
      <c r="AZ25" s="368"/>
      <c r="BA25" s="368"/>
      <c r="BB25" s="368"/>
      <c r="BC25" s="368"/>
      <c r="BD25" s="368"/>
      <c r="BE25" s="368"/>
      <c r="BF25" s="368"/>
      <c r="BG25" s="368"/>
      <c r="BH25" s="368"/>
      <c r="BI25" s="368"/>
      <c r="BJ25" s="368"/>
      <c r="BK25" s="368"/>
      <c r="BL25" s="368"/>
      <c r="BM25" s="369"/>
      <c r="BN25" s="370">
        <v>8079600</v>
      </c>
      <c r="BO25" s="371"/>
      <c r="BP25" s="371"/>
      <c r="BQ25" s="371"/>
      <c r="BR25" s="371"/>
      <c r="BS25" s="371"/>
      <c r="BT25" s="371"/>
      <c r="BU25" s="372"/>
      <c r="BV25" s="370">
        <v>7260120</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166</v>
      </c>
      <c r="F26" s="437"/>
      <c r="G26" s="437"/>
      <c r="H26" s="437"/>
      <c r="I26" s="437"/>
      <c r="J26" s="437"/>
      <c r="K26" s="438"/>
      <c r="L26" s="458">
        <v>1</v>
      </c>
      <c r="M26" s="459"/>
      <c r="N26" s="459"/>
      <c r="O26" s="459"/>
      <c r="P26" s="501"/>
      <c r="Q26" s="458">
        <v>6570</v>
      </c>
      <c r="R26" s="459"/>
      <c r="S26" s="459"/>
      <c r="T26" s="459"/>
      <c r="U26" s="459"/>
      <c r="V26" s="501"/>
      <c r="W26" s="553"/>
      <c r="X26" s="554"/>
      <c r="Y26" s="555"/>
      <c r="Z26" s="457" t="s">
        <v>167</v>
      </c>
      <c r="AA26" s="559"/>
      <c r="AB26" s="559"/>
      <c r="AC26" s="559"/>
      <c r="AD26" s="559"/>
      <c r="AE26" s="559"/>
      <c r="AF26" s="559"/>
      <c r="AG26" s="560"/>
      <c r="AH26" s="458">
        <v>1</v>
      </c>
      <c r="AI26" s="459"/>
      <c r="AJ26" s="459"/>
      <c r="AK26" s="459"/>
      <c r="AL26" s="501"/>
      <c r="AM26" s="458" t="s">
        <v>168</v>
      </c>
      <c r="AN26" s="459"/>
      <c r="AO26" s="459"/>
      <c r="AP26" s="459"/>
      <c r="AQ26" s="459"/>
      <c r="AR26" s="501"/>
      <c r="AS26" s="458" t="s">
        <v>168</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121</v>
      </c>
      <c r="BO26" s="408"/>
      <c r="BP26" s="408"/>
      <c r="BQ26" s="408"/>
      <c r="BR26" s="408"/>
      <c r="BS26" s="408"/>
      <c r="BT26" s="408"/>
      <c r="BU26" s="409"/>
      <c r="BV26" s="407" t="s">
        <v>121</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170</v>
      </c>
      <c r="F27" s="437"/>
      <c r="G27" s="437"/>
      <c r="H27" s="437"/>
      <c r="I27" s="437"/>
      <c r="J27" s="437"/>
      <c r="K27" s="438"/>
      <c r="L27" s="458">
        <v>1</v>
      </c>
      <c r="M27" s="459"/>
      <c r="N27" s="459"/>
      <c r="O27" s="459"/>
      <c r="P27" s="501"/>
      <c r="Q27" s="458">
        <v>5040</v>
      </c>
      <c r="R27" s="459"/>
      <c r="S27" s="459"/>
      <c r="T27" s="459"/>
      <c r="U27" s="459"/>
      <c r="V27" s="501"/>
      <c r="W27" s="553"/>
      <c r="X27" s="554"/>
      <c r="Y27" s="555"/>
      <c r="Z27" s="457" t="s">
        <v>171</v>
      </c>
      <c r="AA27" s="437"/>
      <c r="AB27" s="437"/>
      <c r="AC27" s="437"/>
      <c r="AD27" s="437"/>
      <c r="AE27" s="437"/>
      <c r="AF27" s="437"/>
      <c r="AG27" s="438"/>
      <c r="AH27" s="458">
        <v>3</v>
      </c>
      <c r="AI27" s="459"/>
      <c r="AJ27" s="459"/>
      <c r="AK27" s="459"/>
      <c r="AL27" s="501"/>
      <c r="AM27" s="458">
        <v>11187</v>
      </c>
      <c r="AN27" s="459"/>
      <c r="AO27" s="459"/>
      <c r="AP27" s="459"/>
      <c r="AQ27" s="459"/>
      <c r="AR27" s="501"/>
      <c r="AS27" s="458">
        <v>3729</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1003528</v>
      </c>
      <c r="BO27" s="527"/>
      <c r="BP27" s="527"/>
      <c r="BQ27" s="527"/>
      <c r="BR27" s="527"/>
      <c r="BS27" s="527"/>
      <c r="BT27" s="527"/>
      <c r="BU27" s="528"/>
      <c r="BV27" s="526">
        <v>1002748</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173</v>
      </c>
      <c r="F28" s="437"/>
      <c r="G28" s="437"/>
      <c r="H28" s="437"/>
      <c r="I28" s="437"/>
      <c r="J28" s="437"/>
      <c r="K28" s="438"/>
      <c r="L28" s="458">
        <v>1</v>
      </c>
      <c r="M28" s="459"/>
      <c r="N28" s="459"/>
      <c r="O28" s="459"/>
      <c r="P28" s="501"/>
      <c r="Q28" s="458">
        <v>4320</v>
      </c>
      <c r="R28" s="459"/>
      <c r="S28" s="459"/>
      <c r="T28" s="459"/>
      <c r="U28" s="459"/>
      <c r="V28" s="501"/>
      <c r="W28" s="553"/>
      <c r="X28" s="554"/>
      <c r="Y28" s="555"/>
      <c r="Z28" s="457" t="s">
        <v>174</v>
      </c>
      <c r="AA28" s="437"/>
      <c r="AB28" s="437"/>
      <c r="AC28" s="437"/>
      <c r="AD28" s="437"/>
      <c r="AE28" s="437"/>
      <c r="AF28" s="437"/>
      <c r="AG28" s="438"/>
      <c r="AH28" s="458" t="s">
        <v>121</v>
      </c>
      <c r="AI28" s="459"/>
      <c r="AJ28" s="459"/>
      <c r="AK28" s="459"/>
      <c r="AL28" s="501"/>
      <c r="AM28" s="458" t="s">
        <v>121</v>
      </c>
      <c r="AN28" s="459"/>
      <c r="AO28" s="459"/>
      <c r="AP28" s="459"/>
      <c r="AQ28" s="459"/>
      <c r="AR28" s="501"/>
      <c r="AS28" s="458" t="s">
        <v>121</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2777114</v>
      </c>
      <c r="BO28" s="371"/>
      <c r="BP28" s="371"/>
      <c r="BQ28" s="371"/>
      <c r="BR28" s="371"/>
      <c r="BS28" s="371"/>
      <c r="BT28" s="371"/>
      <c r="BU28" s="372"/>
      <c r="BV28" s="370">
        <v>6356467</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176</v>
      </c>
      <c r="F29" s="437"/>
      <c r="G29" s="437"/>
      <c r="H29" s="437"/>
      <c r="I29" s="437"/>
      <c r="J29" s="437"/>
      <c r="K29" s="438"/>
      <c r="L29" s="458">
        <v>16</v>
      </c>
      <c r="M29" s="459"/>
      <c r="N29" s="459"/>
      <c r="O29" s="459"/>
      <c r="P29" s="501"/>
      <c r="Q29" s="458">
        <v>4000</v>
      </c>
      <c r="R29" s="459"/>
      <c r="S29" s="459"/>
      <c r="T29" s="459"/>
      <c r="U29" s="459"/>
      <c r="V29" s="501"/>
      <c r="W29" s="556"/>
      <c r="X29" s="557"/>
      <c r="Y29" s="558"/>
      <c r="Z29" s="457" t="s">
        <v>177</v>
      </c>
      <c r="AA29" s="437"/>
      <c r="AB29" s="437"/>
      <c r="AC29" s="437"/>
      <c r="AD29" s="437"/>
      <c r="AE29" s="437"/>
      <c r="AF29" s="437"/>
      <c r="AG29" s="438"/>
      <c r="AH29" s="458">
        <v>362</v>
      </c>
      <c r="AI29" s="459"/>
      <c r="AJ29" s="459"/>
      <c r="AK29" s="459"/>
      <c r="AL29" s="501"/>
      <c r="AM29" s="458">
        <v>1030388</v>
      </c>
      <c r="AN29" s="459"/>
      <c r="AO29" s="459"/>
      <c r="AP29" s="459"/>
      <c r="AQ29" s="459"/>
      <c r="AR29" s="501"/>
      <c r="AS29" s="458">
        <v>2846</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470633</v>
      </c>
      <c r="BO29" s="408"/>
      <c r="BP29" s="408"/>
      <c r="BQ29" s="408"/>
      <c r="BR29" s="408"/>
      <c r="BS29" s="408"/>
      <c r="BT29" s="408"/>
      <c r="BU29" s="409"/>
      <c r="BV29" s="407">
        <v>442957</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94.9</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5914983</v>
      </c>
      <c r="BO30" s="527"/>
      <c r="BP30" s="527"/>
      <c r="BQ30" s="527"/>
      <c r="BR30" s="527"/>
      <c r="BS30" s="527"/>
      <c r="BT30" s="527"/>
      <c r="BU30" s="528"/>
      <c r="BV30" s="526">
        <v>2420566</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5</v>
      </c>
      <c r="AN34" s="597"/>
      <c r="AO34" s="598" t="str">
        <f>IF('各会計、関係団体の財政状況及び健全化判断比率'!B31="","",'各会計、関係団体の財政状況及び健全化判断比率'!B31)</f>
        <v>多賀城市水道事業会計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7</v>
      </c>
      <c r="BX34" s="597"/>
      <c r="BY34" s="598" t="str">
        <f>IF('各会計、関係団体の財政状況及び健全化判断比率'!B68="","",'各会計、関係団体の財政状況及び健全化判断比率'!B68)</f>
        <v>宮城東部衛生処理組合</v>
      </c>
      <c r="BZ34" s="598"/>
      <c r="CA34" s="598"/>
      <c r="CB34" s="598"/>
      <c r="CC34" s="598"/>
      <c r="CD34" s="598"/>
      <c r="CE34" s="598"/>
      <c r="CF34" s="598"/>
      <c r="CG34" s="598"/>
      <c r="CH34" s="598"/>
      <c r="CI34" s="598"/>
      <c r="CJ34" s="598"/>
      <c r="CK34" s="598"/>
      <c r="CL34" s="598"/>
      <c r="CM34" s="598"/>
      <c r="CN34" s="169"/>
      <c r="CO34" s="597">
        <f>IF(CQ34="","",MAX(C34:D43,U34:V43,AM34:AN43,BE34:BF43,BW34:BX43)+1)</f>
        <v>14</v>
      </c>
      <c r="CP34" s="597"/>
      <c r="CQ34" s="598" t="str">
        <f>IF('各会計、関係団体の財政状況及び健全化判断比率'!BS7="","",'各会計、関係団体の財政状況及び健全化判断比率'!BS7)</f>
        <v>多賀城市土地開発公社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69"/>
      <c r="AM35" s="597">
        <f t="shared" ref="AM35:AM43" si="0">IF(AO35="","",AM34+1)</f>
        <v>6</v>
      </c>
      <c r="AN35" s="597"/>
      <c r="AO35" s="598" t="str">
        <f>IF('各会計、関係団体の財政状況及び健全化判断比率'!B32="","",'各会計、関係団体の財政状況及び健全化判断比率'!B32)</f>
        <v>多賀城市下水道事業会計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8</v>
      </c>
      <c r="BX35" s="597"/>
      <c r="BY35" s="598" t="str">
        <f>IF('各会計、関係団体の財政状況及び健全化判断比率'!B69="","",'各会計、関係団体の財政状況及び健全化判断比率'!B69)</f>
        <v>宮城県市町村職員退職手当組合</v>
      </c>
      <c r="BZ35" s="598"/>
      <c r="CA35" s="598"/>
      <c r="CB35" s="598"/>
      <c r="CC35" s="598"/>
      <c r="CD35" s="598"/>
      <c r="CE35" s="598"/>
      <c r="CF35" s="598"/>
      <c r="CG35" s="598"/>
      <c r="CH35" s="598"/>
      <c r="CI35" s="598"/>
      <c r="CJ35" s="598"/>
      <c r="CK35" s="598"/>
      <c r="CL35" s="598"/>
      <c r="CM35" s="598"/>
      <c r="CN35" s="169"/>
      <c r="CO35" s="597">
        <f t="shared" ref="CO35:CO43" si="3">IF(CQ35="","",CO34+1)</f>
        <v>15</v>
      </c>
      <c r="CP35" s="597"/>
      <c r="CQ35" s="598" t="str">
        <f>IF('各会計、関係団体の財政状況及び健全化判断比率'!BS8="","",'各会計、関係団体の財政状況及び健全化判断比率'!BS8)</f>
        <v>多賀城駅北開発</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9</v>
      </c>
      <c r="BX36" s="597"/>
      <c r="BY36" s="598" t="str">
        <f>IF('各会計、関係団体の財政状況及び健全化判断比率'!B70="","",'各会計、関係団体の財政状況及び健全化判断比率'!B70)</f>
        <v>宮城県市町村非常勤消防団員補償報償組合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10</v>
      </c>
      <c r="BX37" s="597"/>
      <c r="BY37" s="598" t="str">
        <f>IF('各会計、関係団体の財政状況及び健全化判断比率'!B71="","",'各会計、関係団体の財政状況及び健全化判断比率'!B71)</f>
        <v>塩釜地区消防事務組合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11</v>
      </c>
      <c r="BX38" s="597"/>
      <c r="BY38" s="598" t="str">
        <f>IF('各会計、関係団体の財政状況及び健全化判断比率'!B72="","",'各会計、関係団体の財政状況及び健全化判断比率'!B72)</f>
        <v>宮城県市町村自治振興センター</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12</v>
      </c>
      <c r="BX39" s="597"/>
      <c r="BY39" s="598" t="str">
        <f>IF('各会計、関係団体の財政状況及び健全化判断比率'!B73="","",'各会計、関係団体の財政状況及び健全化判断比率'!B73)</f>
        <v>宮城県後期高齢者医療広域連合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13</v>
      </c>
      <c r="BX40" s="597"/>
      <c r="BY40" s="598" t="str">
        <f>IF('各会計、関係団体の財政状況及び健全化判断比率'!B74="","",'各会計、関係団体の財政状況及び健全化判断比率'!B74)</f>
        <v>宮城県後期高齢者医療事業会計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mI+y4S2MPrzwWfgpfmJMoAGPFI/fVOF0b9nk0cyphdcc0h/6B1nTDzYyc98NS58sNyzbzxMhoM1mF1eFOLsdEA==" saltValue="Vp7Xw5x3t5vWKA5FeLha0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15">
      <c r="A34" s="22"/>
      <c r="B34" s="31"/>
      <c r="C34" s="1151" t="s">
        <v>531</v>
      </c>
      <c r="D34" s="1151"/>
      <c r="E34" s="1152"/>
      <c r="F34" s="32">
        <v>6.19</v>
      </c>
      <c r="G34" s="33">
        <v>7.27</v>
      </c>
      <c r="H34" s="33">
        <v>9.09</v>
      </c>
      <c r="I34" s="33">
        <v>9.48</v>
      </c>
      <c r="J34" s="34">
        <v>10.25</v>
      </c>
      <c r="K34" s="22"/>
      <c r="L34" s="22"/>
      <c r="M34" s="22"/>
      <c r="N34" s="22"/>
      <c r="O34" s="22"/>
      <c r="P34" s="22"/>
    </row>
    <row r="35" spans="1:16" ht="39" customHeight="1" x14ac:dyDescent="0.15">
      <c r="A35" s="22"/>
      <c r="B35" s="35"/>
      <c r="C35" s="1145" t="s">
        <v>532</v>
      </c>
      <c r="D35" s="1146"/>
      <c r="E35" s="1147"/>
      <c r="F35" s="36">
        <v>3.62</v>
      </c>
      <c r="G35" s="37">
        <v>7.77</v>
      </c>
      <c r="H35" s="37">
        <v>8.2899999999999991</v>
      </c>
      <c r="I35" s="37">
        <v>0.74</v>
      </c>
      <c r="J35" s="38">
        <v>1.7</v>
      </c>
      <c r="K35" s="22"/>
      <c r="L35" s="22"/>
      <c r="M35" s="22"/>
      <c r="N35" s="22"/>
      <c r="O35" s="22"/>
      <c r="P35" s="22"/>
    </row>
    <row r="36" spans="1:16" ht="39" customHeight="1" x14ac:dyDescent="0.15">
      <c r="A36" s="22"/>
      <c r="B36" s="35"/>
      <c r="C36" s="1145" t="s">
        <v>533</v>
      </c>
      <c r="D36" s="1146"/>
      <c r="E36" s="1147"/>
      <c r="F36" s="36">
        <v>0.87</v>
      </c>
      <c r="G36" s="37">
        <v>0.76</v>
      </c>
      <c r="H36" s="37">
        <v>0.63</v>
      </c>
      <c r="I36" s="37">
        <v>0.39</v>
      </c>
      <c r="J36" s="38">
        <v>0.76</v>
      </c>
      <c r="K36" s="22"/>
      <c r="L36" s="22"/>
      <c r="M36" s="22"/>
      <c r="N36" s="22"/>
      <c r="O36" s="22"/>
      <c r="P36" s="22"/>
    </row>
    <row r="37" spans="1:16" ht="39" customHeight="1" x14ac:dyDescent="0.15">
      <c r="A37" s="22"/>
      <c r="B37" s="35"/>
      <c r="C37" s="1145" t="s">
        <v>534</v>
      </c>
      <c r="D37" s="1146"/>
      <c r="E37" s="1147"/>
      <c r="F37" s="36">
        <v>0.15</v>
      </c>
      <c r="G37" s="37">
        <v>0.1</v>
      </c>
      <c r="H37" s="37">
        <v>0.04</v>
      </c>
      <c r="I37" s="37">
        <v>0.05</v>
      </c>
      <c r="J37" s="38">
        <v>0.1</v>
      </c>
      <c r="K37" s="22"/>
      <c r="L37" s="22"/>
      <c r="M37" s="22"/>
      <c r="N37" s="22"/>
      <c r="O37" s="22"/>
      <c r="P37" s="22"/>
    </row>
    <row r="38" spans="1:16" ht="39" customHeight="1" x14ac:dyDescent="0.15">
      <c r="A38" s="22"/>
      <c r="B38" s="35"/>
      <c r="C38" s="1145" t="s">
        <v>535</v>
      </c>
      <c r="D38" s="1146"/>
      <c r="E38" s="1147"/>
      <c r="F38" s="36">
        <v>0.02</v>
      </c>
      <c r="G38" s="37">
        <v>0.03</v>
      </c>
      <c r="H38" s="37">
        <v>0.03</v>
      </c>
      <c r="I38" s="37">
        <v>0.04</v>
      </c>
      <c r="J38" s="38">
        <v>0.05</v>
      </c>
      <c r="K38" s="22"/>
      <c r="L38" s="22"/>
      <c r="M38" s="22"/>
      <c r="N38" s="22"/>
      <c r="O38" s="22"/>
      <c r="P38" s="22"/>
    </row>
    <row r="39" spans="1:16" ht="39" customHeight="1" x14ac:dyDescent="0.15">
      <c r="A39" s="22"/>
      <c r="B39" s="35"/>
      <c r="C39" s="1145" t="s">
        <v>536</v>
      </c>
      <c r="D39" s="1146"/>
      <c r="E39" s="1147"/>
      <c r="F39" s="36">
        <v>0</v>
      </c>
      <c r="G39" s="37">
        <v>0</v>
      </c>
      <c r="H39" s="37">
        <v>0</v>
      </c>
      <c r="I39" s="37">
        <v>0</v>
      </c>
      <c r="J39" s="38">
        <v>0</v>
      </c>
      <c r="K39" s="22"/>
      <c r="L39" s="22"/>
      <c r="M39" s="22"/>
      <c r="N39" s="22"/>
      <c r="O39" s="22"/>
      <c r="P39" s="22"/>
    </row>
    <row r="40" spans="1:16" ht="39" customHeight="1" x14ac:dyDescent="0.15">
      <c r="A40" s="22"/>
      <c r="B40" s="35"/>
      <c r="C40" s="1145"/>
      <c r="D40" s="1146"/>
      <c r="E40" s="1147"/>
      <c r="F40" s="36"/>
      <c r="G40" s="37"/>
      <c r="H40" s="37"/>
      <c r="I40" s="37"/>
      <c r="J40" s="38"/>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537</v>
      </c>
      <c r="D42" s="1146"/>
      <c r="E42" s="1147"/>
      <c r="F42" s="36" t="s">
        <v>486</v>
      </c>
      <c r="G42" s="37" t="s">
        <v>486</v>
      </c>
      <c r="H42" s="37" t="s">
        <v>486</v>
      </c>
      <c r="I42" s="37" t="s">
        <v>486</v>
      </c>
      <c r="J42" s="38" t="s">
        <v>486</v>
      </c>
      <c r="K42" s="22"/>
      <c r="L42" s="22"/>
      <c r="M42" s="22"/>
      <c r="N42" s="22"/>
      <c r="O42" s="22"/>
      <c r="P42" s="22"/>
    </row>
    <row r="43" spans="1:16" ht="39" customHeight="1" thickBot="1" x14ac:dyDescent="0.2">
      <c r="A43" s="22"/>
      <c r="B43" s="40"/>
      <c r="C43" s="1148" t="s">
        <v>538</v>
      </c>
      <c r="D43" s="1149"/>
      <c r="E43" s="1150"/>
      <c r="F43" s="41" t="s">
        <v>486</v>
      </c>
      <c r="G43" s="42" t="s">
        <v>486</v>
      </c>
      <c r="H43" s="42" t="s">
        <v>486</v>
      </c>
      <c r="I43" s="42" t="s">
        <v>486</v>
      </c>
      <c r="J43" s="43" t="s">
        <v>486</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12D8taOLL4UPEjDMVL/SE3iKjBfpIwatDPhBoHzXkjz0XxzH70tnbg5Eq7VXfs8Oyc92KtiVF8XlbMkQiXo0FQ==" saltValue="eXGrLNUzCZ+gR50iGBHz8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1988</v>
      </c>
      <c r="L45" s="60">
        <v>2012</v>
      </c>
      <c r="M45" s="60">
        <v>2094</v>
      </c>
      <c r="N45" s="60">
        <v>1994</v>
      </c>
      <c r="O45" s="61">
        <v>1968</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486</v>
      </c>
      <c r="L46" s="64" t="s">
        <v>486</v>
      </c>
      <c r="M46" s="64" t="s">
        <v>486</v>
      </c>
      <c r="N46" s="64" t="s">
        <v>486</v>
      </c>
      <c r="O46" s="65" t="s">
        <v>486</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486</v>
      </c>
      <c r="L47" s="64" t="s">
        <v>486</v>
      </c>
      <c r="M47" s="64" t="s">
        <v>486</v>
      </c>
      <c r="N47" s="64" t="s">
        <v>486</v>
      </c>
      <c r="O47" s="65" t="s">
        <v>486</v>
      </c>
      <c r="P47" s="48"/>
      <c r="Q47" s="48"/>
      <c r="R47" s="48"/>
      <c r="S47" s="48"/>
      <c r="T47" s="48"/>
      <c r="U47" s="48"/>
    </row>
    <row r="48" spans="1:21" ht="30.75" customHeight="1" x14ac:dyDescent="0.15">
      <c r="A48" s="48"/>
      <c r="B48" s="1155"/>
      <c r="C48" s="1156"/>
      <c r="D48" s="62"/>
      <c r="E48" s="1161" t="s">
        <v>13</v>
      </c>
      <c r="F48" s="1161"/>
      <c r="G48" s="1161"/>
      <c r="H48" s="1161"/>
      <c r="I48" s="1161"/>
      <c r="J48" s="1162"/>
      <c r="K48" s="63">
        <v>882</v>
      </c>
      <c r="L48" s="64">
        <v>887</v>
      </c>
      <c r="M48" s="64">
        <v>911</v>
      </c>
      <c r="N48" s="64">
        <v>862</v>
      </c>
      <c r="O48" s="65">
        <v>964</v>
      </c>
      <c r="P48" s="48"/>
      <c r="Q48" s="48"/>
      <c r="R48" s="48"/>
      <c r="S48" s="48"/>
      <c r="T48" s="48"/>
      <c r="U48" s="48"/>
    </row>
    <row r="49" spans="1:21" ht="30.75" customHeight="1" x14ac:dyDescent="0.15">
      <c r="A49" s="48"/>
      <c r="B49" s="1155"/>
      <c r="C49" s="1156"/>
      <c r="D49" s="62"/>
      <c r="E49" s="1161" t="s">
        <v>14</v>
      </c>
      <c r="F49" s="1161"/>
      <c r="G49" s="1161"/>
      <c r="H49" s="1161"/>
      <c r="I49" s="1161"/>
      <c r="J49" s="1162"/>
      <c r="K49" s="63">
        <v>23</v>
      </c>
      <c r="L49" s="64">
        <v>45</v>
      </c>
      <c r="M49" s="64">
        <v>41</v>
      </c>
      <c r="N49" s="64">
        <v>46</v>
      </c>
      <c r="O49" s="65">
        <v>44</v>
      </c>
      <c r="P49" s="48"/>
      <c r="Q49" s="48"/>
      <c r="R49" s="48"/>
      <c r="S49" s="48"/>
      <c r="T49" s="48"/>
      <c r="U49" s="48"/>
    </row>
    <row r="50" spans="1:21" ht="30.75" customHeight="1" x14ac:dyDescent="0.15">
      <c r="A50" s="48"/>
      <c r="B50" s="1155"/>
      <c r="C50" s="1156"/>
      <c r="D50" s="62"/>
      <c r="E50" s="1161" t="s">
        <v>15</v>
      </c>
      <c r="F50" s="1161"/>
      <c r="G50" s="1161"/>
      <c r="H50" s="1161"/>
      <c r="I50" s="1161"/>
      <c r="J50" s="1162"/>
      <c r="K50" s="63">
        <v>2</v>
      </c>
      <c r="L50" s="64" t="s">
        <v>486</v>
      </c>
      <c r="M50" s="64" t="s">
        <v>486</v>
      </c>
      <c r="N50" s="64" t="s">
        <v>486</v>
      </c>
      <c r="O50" s="65" t="s">
        <v>486</v>
      </c>
      <c r="P50" s="48"/>
      <c r="Q50" s="48"/>
      <c r="R50" s="48"/>
      <c r="S50" s="48"/>
      <c r="T50" s="48"/>
      <c r="U50" s="48"/>
    </row>
    <row r="51" spans="1:21" ht="30.75" customHeight="1" x14ac:dyDescent="0.15">
      <c r="A51" s="48"/>
      <c r="B51" s="1157"/>
      <c r="C51" s="1158"/>
      <c r="D51" s="66"/>
      <c r="E51" s="1161" t="s">
        <v>16</v>
      </c>
      <c r="F51" s="1161"/>
      <c r="G51" s="1161"/>
      <c r="H51" s="1161"/>
      <c r="I51" s="1161"/>
      <c r="J51" s="1162"/>
      <c r="K51" s="63" t="s">
        <v>486</v>
      </c>
      <c r="L51" s="64" t="s">
        <v>486</v>
      </c>
      <c r="M51" s="64" t="s">
        <v>486</v>
      </c>
      <c r="N51" s="64" t="s">
        <v>486</v>
      </c>
      <c r="O51" s="65" t="s">
        <v>486</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2573</v>
      </c>
      <c r="L52" s="64">
        <v>2550</v>
      </c>
      <c r="M52" s="64">
        <v>2526</v>
      </c>
      <c r="N52" s="64">
        <v>2514</v>
      </c>
      <c r="O52" s="65">
        <v>2548</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322</v>
      </c>
      <c r="L53" s="69">
        <v>394</v>
      </c>
      <c r="M53" s="69">
        <v>520</v>
      </c>
      <c r="N53" s="69">
        <v>388</v>
      </c>
      <c r="O53" s="70">
        <v>428</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539</v>
      </c>
      <c r="L57" s="81" t="s">
        <v>540</v>
      </c>
      <c r="M57" s="81" t="s">
        <v>541</v>
      </c>
      <c r="N57" s="81" t="s">
        <v>542</v>
      </c>
      <c r="O57" s="82" t="s">
        <v>543</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RC1Wnhn4ZkVZS52v+M2JkfMutzIFSe/M22Q+dI3RvPJJag7+H7pJlLUcfG8o59iGq6xN365XXRoxyomAsWeiLw==" saltValue="c1FE+0CNVuEz1n/g8CUqK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73"/>
  <sheetViews>
    <sheetView showGridLines="0" zoomScaleNormal="10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s="96" customFormat="1" ht="15" customHeight="1" x14ac:dyDescent="0.15"/>
    <row r="24" s="96" customFormat="1" ht="15" customHeight="1" x14ac:dyDescent="0.15"/>
    <row r="25" s="96" customFormat="1" ht="15" customHeight="1" x14ac:dyDescent="0.15"/>
    <row r="26" s="96" customFormat="1" ht="15" customHeight="1" x14ac:dyDescent="0.15"/>
    <row r="27" s="96" customFormat="1" ht="15" customHeight="1" x14ac:dyDescent="0.15"/>
    <row r="28" s="96" customFormat="1" ht="15" customHeight="1" x14ac:dyDescent="0.15"/>
    <row r="29" s="96" customFormat="1" ht="15" customHeight="1" x14ac:dyDescent="0.15"/>
    <row r="30" s="96" customFormat="1" ht="15" customHeight="1" x14ac:dyDescent="0.15"/>
    <row r="31" s="96" customFormat="1" ht="15" customHeight="1" x14ac:dyDescent="0.15"/>
    <row r="32" s="96" customFormat="1"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524</v>
      </c>
      <c r="J40" s="103" t="s">
        <v>525</v>
      </c>
      <c r="K40" s="103" t="s">
        <v>526</v>
      </c>
      <c r="L40" s="103" t="s">
        <v>527</v>
      </c>
      <c r="M40" s="104" t="s">
        <v>528</v>
      </c>
    </row>
    <row r="41" spans="2:13" ht="27.75" customHeight="1" x14ac:dyDescent="0.15">
      <c r="B41" s="1184" t="s">
        <v>30</v>
      </c>
      <c r="C41" s="1185"/>
      <c r="D41" s="105"/>
      <c r="E41" s="1190" t="s">
        <v>31</v>
      </c>
      <c r="F41" s="1190"/>
      <c r="G41" s="1190"/>
      <c r="H41" s="1191"/>
      <c r="I41" s="343">
        <v>22783</v>
      </c>
      <c r="J41" s="344">
        <v>22681</v>
      </c>
      <c r="K41" s="344">
        <v>21714</v>
      </c>
      <c r="L41" s="344">
        <v>21583</v>
      </c>
      <c r="M41" s="345">
        <v>21005</v>
      </c>
    </row>
    <row r="42" spans="2:13" ht="27.75" customHeight="1" x14ac:dyDescent="0.15">
      <c r="B42" s="1186"/>
      <c r="C42" s="1187"/>
      <c r="D42" s="106"/>
      <c r="E42" s="1192" t="s">
        <v>32</v>
      </c>
      <c r="F42" s="1192"/>
      <c r="G42" s="1192"/>
      <c r="H42" s="1193"/>
      <c r="I42" s="346" t="s">
        <v>486</v>
      </c>
      <c r="J42" s="347" t="s">
        <v>486</v>
      </c>
      <c r="K42" s="347" t="s">
        <v>486</v>
      </c>
      <c r="L42" s="347" t="s">
        <v>486</v>
      </c>
      <c r="M42" s="348" t="s">
        <v>486</v>
      </c>
    </row>
    <row r="43" spans="2:13" ht="27.75" customHeight="1" x14ac:dyDescent="0.15">
      <c r="B43" s="1186"/>
      <c r="C43" s="1187"/>
      <c r="D43" s="106"/>
      <c r="E43" s="1192" t="s">
        <v>33</v>
      </c>
      <c r="F43" s="1192"/>
      <c r="G43" s="1192"/>
      <c r="H43" s="1193"/>
      <c r="I43" s="346">
        <v>11026</v>
      </c>
      <c r="J43" s="347">
        <v>10220</v>
      </c>
      <c r="K43" s="347">
        <v>9214</v>
      </c>
      <c r="L43" s="347">
        <v>8752</v>
      </c>
      <c r="M43" s="348">
        <v>8574</v>
      </c>
    </row>
    <row r="44" spans="2:13" ht="27.75" customHeight="1" x14ac:dyDescent="0.15">
      <c r="B44" s="1186"/>
      <c r="C44" s="1187"/>
      <c r="D44" s="106"/>
      <c r="E44" s="1192" t="s">
        <v>34</v>
      </c>
      <c r="F44" s="1192"/>
      <c r="G44" s="1192"/>
      <c r="H44" s="1193"/>
      <c r="I44" s="346">
        <v>607</v>
      </c>
      <c r="J44" s="347">
        <v>624</v>
      </c>
      <c r="K44" s="347">
        <v>645</v>
      </c>
      <c r="L44" s="347">
        <v>611</v>
      </c>
      <c r="M44" s="348">
        <v>562</v>
      </c>
    </row>
    <row r="45" spans="2:13" ht="27.75" customHeight="1" x14ac:dyDescent="0.15">
      <c r="B45" s="1186"/>
      <c r="C45" s="1187"/>
      <c r="D45" s="106"/>
      <c r="E45" s="1192" t="s">
        <v>35</v>
      </c>
      <c r="F45" s="1192"/>
      <c r="G45" s="1192"/>
      <c r="H45" s="1193"/>
      <c r="I45" s="346">
        <v>1140</v>
      </c>
      <c r="J45" s="347">
        <v>1139</v>
      </c>
      <c r="K45" s="347">
        <v>1143</v>
      </c>
      <c r="L45" s="347">
        <v>1116</v>
      </c>
      <c r="M45" s="348">
        <v>1001</v>
      </c>
    </row>
    <row r="46" spans="2:13" ht="27.75" customHeight="1" x14ac:dyDescent="0.15">
      <c r="B46" s="1186"/>
      <c r="C46" s="1187"/>
      <c r="D46" s="107"/>
      <c r="E46" s="1192" t="s">
        <v>36</v>
      </c>
      <c r="F46" s="1192"/>
      <c r="G46" s="1192"/>
      <c r="H46" s="1193"/>
      <c r="I46" s="346">
        <v>6</v>
      </c>
      <c r="J46" s="347">
        <v>6</v>
      </c>
      <c r="K46" s="347">
        <v>0</v>
      </c>
      <c r="L46" s="347">
        <v>7</v>
      </c>
      <c r="M46" s="348">
        <v>0</v>
      </c>
    </row>
    <row r="47" spans="2:13" ht="27.75" customHeight="1" x14ac:dyDescent="0.15">
      <c r="B47" s="1186"/>
      <c r="C47" s="1187"/>
      <c r="D47" s="108"/>
      <c r="E47" s="1194" t="s">
        <v>37</v>
      </c>
      <c r="F47" s="1195"/>
      <c r="G47" s="1195"/>
      <c r="H47" s="1196"/>
      <c r="I47" s="346" t="s">
        <v>486</v>
      </c>
      <c r="J47" s="347" t="s">
        <v>486</v>
      </c>
      <c r="K47" s="347" t="s">
        <v>486</v>
      </c>
      <c r="L47" s="347" t="s">
        <v>486</v>
      </c>
      <c r="M47" s="348" t="s">
        <v>486</v>
      </c>
    </row>
    <row r="48" spans="2:13" ht="27.75" customHeight="1" x14ac:dyDescent="0.15">
      <c r="B48" s="1186"/>
      <c r="C48" s="1187"/>
      <c r="D48" s="106"/>
      <c r="E48" s="1192" t="s">
        <v>38</v>
      </c>
      <c r="F48" s="1192"/>
      <c r="G48" s="1192"/>
      <c r="H48" s="1193"/>
      <c r="I48" s="346" t="s">
        <v>486</v>
      </c>
      <c r="J48" s="347" t="s">
        <v>486</v>
      </c>
      <c r="K48" s="347" t="s">
        <v>486</v>
      </c>
      <c r="L48" s="347" t="s">
        <v>486</v>
      </c>
      <c r="M48" s="348" t="s">
        <v>486</v>
      </c>
    </row>
    <row r="49" spans="2:13" ht="27.75" customHeight="1" x14ac:dyDescent="0.15">
      <c r="B49" s="1188"/>
      <c r="C49" s="1189"/>
      <c r="D49" s="106"/>
      <c r="E49" s="1192" t="s">
        <v>39</v>
      </c>
      <c r="F49" s="1192"/>
      <c r="G49" s="1192"/>
      <c r="H49" s="1193"/>
      <c r="I49" s="346" t="s">
        <v>486</v>
      </c>
      <c r="J49" s="347" t="s">
        <v>486</v>
      </c>
      <c r="K49" s="347" t="s">
        <v>486</v>
      </c>
      <c r="L49" s="347" t="s">
        <v>486</v>
      </c>
      <c r="M49" s="348" t="s">
        <v>486</v>
      </c>
    </row>
    <row r="50" spans="2:13" ht="27.75" customHeight="1" x14ac:dyDescent="0.15">
      <c r="B50" s="1197" t="s">
        <v>40</v>
      </c>
      <c r="C50" s="1198"/>
      <c r="D50" s="109"/>
      <c r="E50" s="1192" t="s">
        <v>41</v>
      </c>
      <c r="F50" s="1192"/>
      <c r="G50" s="1192"/>
      <c r="H50" s="1193"/>
      <c r="I50" s="346">
        <v>9849</v>
      </c>
      <c r="J50" s="347">
        <v>10601</v>
      </c>
      <c r="K50" s="347">
        <v>10755</v>
      </c>
      <c r="L50" s="347">
        <v>11253</v>
      </c>
      <c r="M50" s="348">
        <v>11109</v>
      </c>
    </row>
    <row r="51" spans="2:13" ht="27.75" customHeight="1" x14ac:dyDescent="0.15">
      <c r="B51" s="1186"/>
      <c r="C51" s="1187"/>
      <c r="D51" s="106"/>
      <c r="E51" s="1192" t="s">
        <v>42</v>
      </c>
      <c r="F51" s="1192"/>
      <c r="G51" s="1192"/>
      <c r="H51" s="1193"/>
      <c r="I51" s="346">
        <v>7196</v>
      </c>
      <c r="J51" s="347">
        <v>7270</v>
      </c>
      <c r="K51" s="347">
        <v>6860</v>
      </c>
      <c r="L51" s="347">
        <v>6122</v>
      </c>
      <c r="M51" s="348">
        <v>5657</v>
      </c>
    </row>
    <row r="52" spans="2:13" ht="27.75" customHeight="1" x14ac:dyDescent="0.15">
      <c r="B52" s="1188"/>
      <c r="C52" s="1189"/>
      <c r="D52" s="106"/>
      <c r="E52" s="1192" t="s">
        <v>43</v>
      </c>
      <c r="F52" s="1192"/>
      <c r="G52" s="1192"/>
      <c r="H52" s="1193"/>
      <c r="I52" s="346">
        <v>21607</v>
      </c>
      <c r="J52" s="347">
        <v>21084</v>
      </c>
      <c r="K52" s="347">
        <v>20272</v>
      </c>
      <c r="L52" s="347">
        <v>19477</v>
      </c>
      <c r="M52" s="348">
        <v>19877</v>
      </c>
    </row>
    <row r="53" spans="2:13" ht="27.75" customHeight="1" thickBot="1" x14ac:dyDescent="0.2">
      <c r="B53" s="1199" t="s">
        <v>19</v>
      </c>
      <c r="C53" s="1200"/>
      <c r="D53" s="110"/>
      <c r="E53" s="1201" t="s">
        <v>44</v>
      </c>
      <c r="F53" s="1201"/>
      <c r="G53" s="1201"/>
      <c r="H53" s="1202"/>
      <c r="I53" s="349">
        <v>-3090</v>
      </c>
      <c r="J53" s="350">
        <v>-4284</v>
      </c>
      <c r="K53" s="350">
        <v>-5172</v>
      </c>
      <c r="L53" s="350">
        <v>-4781</v>
      </c>
      <c r="M53" s="351">
        <v>-5500</v>
      </c>
    </row>
    <row r="54" spans="2:13" ht="27.75" customHeight="1" x14ac:dyDescent="0.15">
      <c r="B54" s="111"/>
      <c r="C54" s="112"/>
      <c r="D54" s="112"/>
      <c r="E54" s="113"/>
      <c r="F54" s="113"/>
      <c r="G54" s="113"/>
      <c r="H54" s="113"/>
      <c r="I54" s="114"/>
      <c r="J54" s="114"/>
      <c r="K54" s="114"/>
      <c r="L54" s="114"/>
      <c r="M54" s="114"/>
    </row>
    <row r="55" spans="2:13" x14ac:dyDescent="0.15"/>
    <row r="65" s="96" customFormat="1" ht="13.5" hidden="1" customHeight="1" x14ac:dyDescent="0.15"/>
    <row r="66" s="96" customFormat="1" ht="13.5" hidden="1" customHeight="1" x14ac:dyDescent="0.15"/>
    <row r="67" s="96" customFormat="1" ht="13.5" hidden="1" customHeight="1" x14ac:dyDescent="0.15"/>
    <row r="68" s="96" customFormat="1" ht="13.5" hidden="1" customHeight="1" x14ac:dyDescent="0.15"/>
    <row r="69" s="96" customFormat="1" ht="13.5" hidden="1" customHeight="1" x14ac:dyDescent="0.15"/>
    <row r="70" s="96" customFormat="1" ht="13.5" hidden="1" customHeight="1" x14ac:dyDescent="0.15"/>
    <row r="71" s="96" customFormat="1" ht="13.5" hidden="1" customHeight="1" x14ac:dyDescent="0.15"/>
    <row r="72" s="96" customFormat="1" ht="13.5" hidden="1" customHeight="1" x14ac:dyDescent="0.15"/>
    <row r="73" s="96" customFormat="1" ht="13.5" hidden="1" customHeight="1" x14ac:dyDescent="0.15"/>
  </sheetData>
  <sheetProtection algorithmName="SHA-512" hashValue="+6Id6i35xXYdAcRHk61jBzSk3JxoN5zNMD/CRpHuB/JZuty5e6Lo7/jG0nqx9CiNwDOcYaMQy1pdH4dxG3bgmA==" saltValue="np1BVZFGGSwa72ge2LsYv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526</v>
      </c>
      <c r="G54" s="119" t="s">
        <v>527</v>
      </c>
      <c r="H54" s="120" t="s">
        <v>528</v>
      </c>
    </row>
    <row r="55" spans="2:8" ht="52.5" customHeight="1" x14ac:dyDescent="0.15">
      <c r="B55" s="121"/>
      <c r="C55" s="1211" t="s">
        <v>46</v>
      </c>
      <c r="D55" s="1211"/>
      <c r="E55" s="1212"/>
      <c r="F55" s="352">
        <v>5229</v>
      </c>
      <c r="G55" s="352">
        <v>6356</v>
      </c>
      <c r="H55" s="353">
        <v>2777</v>
      </c>
    </row>
    <row r="56" spans="2:8" ht="52.5" customHeight="1" x14ac:dyDescent="0.15">
      <c r="B56" s="122"/>
      <c r="C56" s="1213" t="s">
        <v>47</v>
      </c>
      <c r="D56" s="1213"/>
      <c r="E56" s="1214"/>
      <c r="F56" s="354">
        <v>446</v>
      </c>
      <c r="G56" s="354">
        <v>443</v>
      </c>
      <c r="H56" s="355">
        <v>471</v>
      </c>
    </row>
    <row r="57" spans="2:8" ht="53.25" customHeight="1" x14ac:dyDescent="0.15">
      <c r="B57" s="122"/>
      <c r="C57" s="1215" t="s">
        <v>48</v>
      </c>
      <c r="D57" s="1215"/>
      <c r="E57" s="1216"/>
      <c r="F57" s="356">
        <v>2871</v>
      </c>
      <c r="G57" s="356">
        <v>2421</v>
      </c>
      <c r="H57" s="357">
        <v>5915</v>
      </c>
    </row>
    <row r="58" spans="2:8" ht="45.75" customHeight="1" x14ac:dyDescent="0.15">
      <c r="B58" s="123"/>
      <c r="C58" s="1203" t="s">
        <v>554</v>
      </c>
      <c r="D58" s="1204"/>
      <c r="E58" s="1205"/>
      <c r="F58" s="358">
        <v>0</v>
      </c>
      <c r="G58" s="358">
        <v>0</v>
      </c>
      <c r="H58" s="359">
        <v>3841</v>
      </c>
    </row>
    <row r="59" spans="2:8" ht="45.75" customHeight="1" x14ac:dyDescent="0.15">
      <c r="B59" s="123"/>
      <c r="C59" s="1203" t="s">
        <v>555</v>
      </c>
      <c r="D59" s="1204"/>
      <c r="E59" s="1205"/>
      <c r="F59" s="358">
        <v>0</v>
      </c>
      <c r="G59" s="358">
        <v>0</v>
      </c>
      <c r="H59" s="359">
        <v>1333</v>
      </c>
    </row>
    <row r="60" spans="2:8" ht="45.75" customHeight="1" x14ac:dyDescent="0.15">
      <c r="B60" s="123"/>
      <c r="C60" s="1203" t="s">
        <v>556</v>
      </c>
      <c r="D60" s="1204"/>
      <c r="E60" s="1205"/>
      <c r="F60" s="358">
        <v>631</v>
      </c>
      <c r="G60" s="358">
        <v>449</v>
      </c>
      <c r="H60" s="359">
        <v>447</v>
      </c>
    </row>
    <row r="61" spans="2:8" ht="45.75" customHeight="1" x14ac:dyDescent="0.15">
      <c r="B61" s="123"/>
      <c r="C61" s="1203" t="s">
        <v>557</v>
      </c>
      <c r="D61" s="1204"/>
      <c r="E61" s="1205"/>
      <c r="F61" s="358">
        <v>188</v>
      </c>
      <c r="G61" s="358">
        <v>183</v>
      </c>
      <c r="H61" s="359">
        <v>177</v>
      </c>
    </row>
    <row r="62" spans="2:8" ht="45.75" customHeight="1" thickBot="1" x14ac:dyDescent="0.2">
      <c r="B62" s="124"/>
      <c r="C62" s="1206" t="s">
        <v>558</v>
      </c>
      <c r="D62" s="1207"/>
      <c r="E62" s="1208"/>
      <c r="F62" s="360">
        <v>167</v>
      </c>
      <c r="G62" s="360">
        <v>132</v>
      </c>
      <c r="H62" s="361">
        <v>41</v>
      </c>
    </row>
    <row r="63" spans="2:8" ht="52.5" customHeight="1" thickBot="1" x14ac:dyDescent="0.2">
      <c r="B63" s="125"/>
      <c r="C63" s="1209" t="s">
        <v>49</v>
      </c>
      <c r="D63" s="1209"/>
      <c r="E63" s="1210"/>
      <c r="F63" s="362">
        <v>8547</v>
      </c>
      <c r="G63" s="362">
        <v>9220</v>
      </c>
      <c r="H63" s="363">
        <v>9163</v>
      </c>
    </row>
    <row r="64" spans="2:8" x14ac:dyDescent="0.15"/>
  </sheetData>
  <sheetProtection algorithmName="SHA-512" hashValue="e2KuQb/5RIhbRl/ewsOtM531BB+iwbiF7WR8N2mmg1KU8MwUGQoXm0dOuAKRkNHpLhcIx4KcNaQYKxhOGj24Jg==" saltValue="AQn0IPSD9H6TPLLgMVVKI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523</v>
      </c>
      <c r="G2" s="139"/>
      <c r="H2" s="140"/>
    </row>
    <row r="3" spans="1:8" x14ac:dyDescent="0.15">
      <c r="A3" s="136" t="s">
        <v>516</v>
      </c>
      <c r="B3" s="141"/>
      <c r="C3" s="142"/>
      <c r="D3" s="143">
        <v>70702</v>
      </c>
      <c r="E3" s="144"/>
      <c r="F3" s="145">
        <v>45483</v>
      </c>
      <c r="G3" s="146"/>
      <c r="H3" s="147"/>
    </row>
    <row r="4" spans="1:8" x14ac:dyDescent="0.15">
      <c r="A4" s="148"/>
      <c r="B4" s="149"/>
      <c r="C4" s="150"/>
      <c r="D4" s="151">
        <v>7173</v>
      </c>
      <c r="E4" s="152"/>
      <c r="F4" s="153">
        <v>24241</v>
      </c>
      <c r="G4" s="154"/>
      <c r="H4" s="155"/>
    </row>
    <row r="5" spans="1:8" x14ac:dyDescent="0.15">
      <c r="A5" s="136" t="s">
        <v>518</v>
      </c>
      <c r="B5" s="141"/>
      <c r="C5" s="142"/>
      <c r="D5" s="143">
        <v>42735</v>
      </c>
      <c r="E5" s="144"/>
      <c r="F5" s="145">
        <v>45945</v>
      </c>
      <c r="G5" s="146"/>
      <c r="H5" s="147"/>
    </row>
    <row r="6" spans="1:8" x14ac:dyDescent="0.15">
      <c r="A6" s="148"/>
      <c r="B6" s="149"/>
      <c r="C6" s="150"/>
      <c r="D6" s="151">
        <v>13695</v>
      </c>
      <c r="E6" s="152"/>
      <c r="F6" s="153">
        <v>25180</v>
      </c>
      <c r="G6" s="154"/>
      <c r="H6" s="155"/>
    </row>
    <row r="7" spans="1:8" x14ac:dyDescent="0.15">
      <c r="A7" s="136" t="s">
        <v>519</v>
      </c>
      <c r="B7" s="141"/>
      <c r="C7" s="142"/>
      <c r="D7" s="143">
        <v>32366</v>
      </c>
      <c r="E7" s="144"/>
      <c r="F7" s="145">
        <v>44475</v>
      </c>
      <c r="G7" s="146"/>
      <c r="H7" s="147"/>
    </row>
    <row r="8" spans="1:8" x14ac:dyDescent="0.15">
      <c r="A8" s="148"/>
      <c r="B8" s="149"/>
      <c r="C8" s="150"/>
      <c r="D8" s="151">
        <v>7807</v>
      </c>
      <c r="E8" s="152"/>
      <c r="F8" s="153">
        <v>24780</v>
      </c>
      <c r="G8" s="154"/>
      <c r="H8" s="155"/>
    </row>
    <row r="9" spans="1:8" x14ac:dyDescent="0.15">
      <c r="A9" s="136" t="s">
        <v>520</v>
      </c>
      <c r="B9" s="141"/>
      <c r="C9" s="142"/>
      <c r="D9" s="143">
        <v>60247</v>
      </c>
      <c r="E9" s="144"/>
      <c r="F9" s="145">
        <v>45982</v>
      </c>
      <c r="G9" s="146"/>
      <c r="H9" s="147"/>
    </row>
    <row r="10" spans="1:8" x14ac:dyDescent="0.15">
      <c r="A10" s="148"/>
      <c r="B10" s="149"/>
      <c r="C10" s="150"/>
      <c r="D10" s="151">
        <v>6623</v>
      </c>
      <c r="E10" s="152"/>
      <c r="F10" s="153">
        <v>25583</v>
      </c>
      <c r="G10" s="154"/>
      <c r="H10" s="155"/>
    </row>
    <row r="11" spans="1:8" x14ac:dyDescent="0.15">
      <c r="A11" s="136" t="s">
        <v>521</v>
      </c>
      <c r="B11" s="141"/>
      <c r="C11" s="142"/>
      <c r="D11" s="143">
        <v>34867</v>
      </c>
      <c r="E11" s="144"/>
      <c r="F11" s="145">
        <v>50538</v>
      </c>
      <c r="G11" s="146"/>
      <c r="H11" s="147"/>
    </row>
    <row r="12" spans="1:8" x14ac:dyDescent="0.15">
      <c r="A12" s="148"/>
      <c r="B12" s="149"/>
      <c r="C12" s="156"/>
      <c r="D12" s="151">
        <v>18815</v>
      </c>
      <c r="E12" s="152"/>
      <c r="F12" s="153">
        <v>29053</v>
      </c>
      <c r="G12" s="154"/>
      <c r="H12" s="155"/>
    </row>
    <row r="13" spans="1:8" x14ac:dyDescent="0.15">
      <c r="A13" s="136"/>
      <c r="B13" s="141"/>
      <c r="C13" s="157"/>
      <c r="D13" s="158">
        <v>48183</v>
      </c>
      <c r="E13" s="159"/>
      <c r="F13" s="160">
        <v>46485</v>
      </c>
      <c r="G13" s="161"/>
      <c r="H13" s="147"/>
    </row>
    <row r="14" spans="1:8" x14ac:dyDescent="0.15">
      <c r="A14" s="148"/>
      <c r="B14" s="149"/>
      <c r="C14" s="150"/>
      <c r="D14" s="151">
        <v>10823</v>
      </c>
      <c r="E14" s="152"/>
      <c r="F14" s="153">
        <v>25767</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3.63</v>
      </c>
      <c r="C19" s="162">
        <f>ROUND(VALUE(SUBSTITUTE(実質収支比率等に係る経年分析!G$48,"▲","-")),2)</f>
        <v>7.77</v>
      </c>
      <c r="D19" s="162">
        <f>ROUND(VALUE(SUBSTITUTE(実質収支比率等に係る経年分析!H$48,"▲","-")),2)</f>
        <v>8.3000000000000007</v>
      </c>
      <c r="E19" s="162">
        <f>ROUND(VALUE(SUBSTITUTE(実質収支比率等に係る経年分析!I$48,"▲","-")),2)</f>
        <v>0.75</v>
      </c>
      <c r="F19" s="162">
        <f>ROUND(VALUE(SUBSTITUTE(実質収支比率等に係る経年分析!J$48,"▲","-")),2)</f>
        <v>1.7</v>
      </c>
    </row>
    <row r="20" spans="1:11" x14ac:dyDescent="0.15">
      <c r="A20" s="162" t="s">
        <v>53</v>
      </c>
      <c r="B20" s="162">
        <f>ROUND(VALUE(SUBSTITUTE(実質収支比率等に係る経年分析!F$47,"▲","-")),2)</f>
        <v>25.88</v>
      </c>
      <c r="C20" s="162">
        <f>ROUND(VALUE(SUBSTITUTE(実質収支比率等に係る経年分析!G$47,"▲","-")),2)</f>
        <v>30.85</v>
      </c>
      <c r="D20" s="162">
        <f>ROUND(VALUE(SUBSTITUTE(実質収支比率等に係る経年分析!H$47,"▲","-")),2)</f>
        <v>39.840000000000003</v>
      </c>
      <c r="E20" s="162">
        <f>ROUND(VALUE(SUBSTITUTE(実質収支比率等に係る経年分析!I$47,"▲","-")),2)</f>
        <v>47.83</v>
      </c>
      <c r="F20" s="162">
        <f>ROUND(VALUE(SUBSTITUTE(実質収支比率等に係る経年分析!J$47,"▲","-")),2)</f>
        <v>20.11</v>
      </c>
    </row>
    <row r="21" spans="1:11" x14ac:dyDescent="0.15">
      <c r="A21" s="162" t="s">
        <v>54</v>
      </c>
      <c r="B21" s="162">
        <f>IF(ISNUMBER(VALUE(SUBSTITUTE(実質収支比率等に係る経年分析!F$49,"▲","-"))),ROUND(VALUE(SUBSTITUTE(実質収支比率等に係る経年分析!F$49,"▲","-")),2),NA())</f>
        <v>4.93</v>
      </c>
      <c r="C21" s="162">
        <f>IF(ISNUMBER(VALUE(SUBSTITUTE(実質収支比率等に係る経年分析!G$49,"▲","-"))),ROUND(VALUE(SUBSTITUTE(実質収支比率等に係る経年分析!G$49,"▲","-")),2),NA())</f>
        <v>8.89</v>
      </c>
      <c r="D21" s="162">
        <f>IF(ISNUMBER(VALUE(SUBSTITUTE(実質収支比率等に係る経年分析!H$49,"▲","-"))),ROUND(VALUE(SUBSTITUTE(実質収支比率等に係る経年分析!H$49,"▲","-")),2),NA())</f>
        <v>4.5999999999999996</v>
      </c>
      <c r="E21" s="162">
        <f>IF(ISNUMBER(VALUE(SUBSTITUTE(実質収支比率等に係る経年分析!I$49,"▲","-"))),ROUND(VALUE(SUBSTITUTE(実質収支比率等に係る経年分析!I$49,"▲","-")),2),NA())</f>
        <v>-3.18</v>
      </c>
      <c r="F21" s="162">
        <f>IF(ISNUMBER(VALUE(SUBSTITUTE(実質収支比率等に係る経年分析!J$49,"▲","-"))),ROUND(VALUE(SUBSTITUTE(実質収支比率等に係る経年分析!J$49,"▲","-")),2),NA())</f>
        <v>-1.1599999999999999</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15">
      <c r="A31" s="163" t="str">
        <f>IF(連結実質赤字比率に係る赤字・黒字の構成分析!C$39="",NA(),連結実質赤字比率に係る赤字・黒字の構成分析!C$39)</f>
        <v>多賀城市下水道事業会計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v>
      </c>
    </row>
    <row r="32" spans="1:11" x14ac:dyDescent="0.15">
      <c r="A32" s="163" t="str">
        <f>IF(連結実質赤字比率に係る赤字・黒字の構成分析!C$38="",NA(),連結実質赤字比率に係る赤字・黒字の構成分析!C$38)</f>
        <v>後期高齢者医療特別会計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0.02</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0.03</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0.03</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0.04</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0.05</v>
      </c>
    </row>
    <row r="33" spans="1:16" x14ac:dyDescent="0.15">
      <c r="A33" s="163" t="str">
        <f>IF(連結実質赤字比率に係る赤字・黒字の構成分析!C$37="",NA(),連結実質赤字比率に係る赤字・黒字の構成分析!C$37)</f>
        <v>国民健康保険特別会計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0.15</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0.1</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0.04</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0.05</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0.1</v>
      </c>
    </row>
    <row r="34" spans="1:16" x14ac:dyDescent="0.15">
      <c r="A34" s="163" t="str">
        <f>IF(連結実質赤字比率に係る赤字・黒字の構成分析!C$36="",NA(),連結実質赤字比率に係る赤字・黒字の構成分析!C$36)</f>
        <v>介護保険特別会計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0.87</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0.76</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0.63</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0.39</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0.76</v>
      </c>
    </row>
    <row r="35" spans="1:16" x14ac:dyDescent="0.15">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3.62</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7.77</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8.2899999999999991</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0.74</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1.7</v>
      </c>
    </row>
    <row r="36" spans="1:16" x14ac:dyDescent="0.15">
      <c r="A36" s="163" t="str">
        <f>IF(連結実質赤字比率に係る赤字・黒字の構成分析!C$34="",NA(),連結実質赤字比率に係る赤字・黒字の構成分析!C$34)</f>
        <v>多賀城市水道事業会計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6.19</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7.27</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9.09</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9.48</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10.25</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2573</v>
      </c>
      <c r="E42" s="164"/>
      <c r="F42" s="164"/>
      <c r="G42" s="164">
        <f>'実質公債費比率（分子）の構造'!L$52</f>
        <v>2550</v>
      </c>
      <c r="H42" s="164"/>
      <c r="I42" s="164"/>
      <c r="J42" s="164">
        <f>'実質公債費比率（分子）の構造'!M$52</f>
        <v>2526</v>
      </c>
      <c r="K42" s="164"/>
      <c r="L42" s="164"/>
      <c r="M42" s="164">
        <f>'実質公債費比率（分子）の構造'!N$52</f>
        <v>2514</v>
      </c>
      <c r="N42" s="164"/>
      <c r="O42" s="164"/>
      <c r="P42" s="164">
        <f>'実質公債費比率（分子）の構造'!O$52</f>
        <v>2548</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2</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15">
      <c r="A45" s="164" t="s">
        <v>63</v>
      </c>
      <c r="B45" s="164">
        <f>'実質公債費比率（分子）の構造'!K$49</f>
        <v>23</v>
      </c>
      <c r="C45" s="164"/>
      <c r="D45" s="164"/>
      <c r="E45" s="164">
        <f>'実質公債費比率（分子）の構造'!L$49</f>
        <v>45</v>
      </c>
      <c r="F45" s="164"/>
      <c r="G45" s="164"/>
      <c r="H45" s="164">
        <f>'実質公債費比率（分子）の構造'!M$49</f>
        <v>41</v>
      </c>
      <c r="I45" s="164"/>
      <c r="J45" s="164"/>
      <c r="K45" s="164">
        <f>'実質公債費比率（分子）の構造'!N$49</f>
        <v>46</v>
      </c>
      <c r="L45" s="164"/>
      <c r="M45" s="164"/>
      <c r="N45" s="164">
        <f>'実質公債費比率（分子）の構造'!O$49</f>
        <v>44</v>
      </c>
      <c r="O45" s="164"/>
      <c r="P45" s="164"/>
    </row>
    <row r="46" spans="1:16" x14ac:dyDescent="0.15">
      <c r="A46" s="164" t="s">
        <v>64</v>
      </c>
      <c r="B46" s="164">
        <f>'実質公債費比率（分子）の構造'!K$48</f>
        <v>882</v>
      </c>
      <c r="C46" s="164"/>
      <c r="D46" s="164"/>
      <c r="E46" s="164">
        <f>'実質公債費比率（分子）の構造'!L$48</f>
        <v>887</v>
      </c>
      <c r="F46" s="164"/>
      <c r="G46" s="164"/>
      <c r="H46" s="164">
        <f>'実質公債費比率（分子）の構造'!M$48</f>
        <v>911</v>
      </c>
      <c r="I46" s="164"/>
      <c r="J46" s="164"/>
      <c r="K46" s="164">
        <f>'実質公債費比率（分子）の構造'!N$48</f>
        <v>862</v>
      </c>
      <c r="L46" s="164"/>
      <c r="M46" s="164"/>
      <c r="N46" s="164">
        <f>'実質公債費比率（分子）の構造'!O$48</f>
        <v>964</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1988</v>
      </c>
      <c r="C49" s="164"/>
      <c r="D49" s="164"/>
      <c r="E49" s="164">
        <f>'実質公債費比率（分子）の構造'!L$45</f>
        <v>2012</v>
      </c>
      <c r="F49" s="164"/>
      <c r="G49" s="164"/>
      <c r="H49" s="164">
        <f>'実質公債費比率（分子）の構造'!M$45</f>
        <v>2094</v>
      </c>
      <c r="I49" s="164"/>
      <c r="J49" s="164"/>
      <c r="K49" s="164">
        <f>'実質公債費比率（分子）の構造'!N$45</f>
        <v>1994</v>
      </c>
      <c r="L49" s="164"/>
      <c r="M49" s="164"/>
      <c r="N49" s="164">
        <f>'実質公債費比率（分子）の構造'!O$45</f>
        <v>1968</v>
      </c>
      <c r="O49" s="164"/>
      <c r="P49" s="164"/>
    </row>
    <row r="50" spans="1:16" x14ac:dyDescent="0.15">
      <c r="A50" s="164" t="s">
        <v>67</v>
      </c>
      <c r="B50" s="164" t="e">
        <f>NA()</f>
        <v>#N/A</v>
      </c>
      <c r="C50" s="164">
        <f>IF(ISNUMBER('実質公債費比率（分子）の構造'!K$53),'実質公債費比率（分子）の構造'!K$53,NA())</f>
        <v>322</v>
      </c>
      <c r="D50" s="164" t="e">
        <f>NA()</f>
        <v>#N/A</v>
      </c>
      <c r="E50" s="164" t="e">
        <f>NA()</f>
        <v>#N/A</v>
      </c>
      <c r="F50" s="164">
        <f>IF(ISNUMBER('実質公債費比率（分子）の構造'!L$53),'実質公債費比率（分子）の構造'!L$53,NA())</f>
        <v>394</v>
      </c>
      <c r="G50" s="164" t="e">
        <f>NA()</f>
        <v>#N/A</v>
      </c>
      <c r="H50" s="164" t="e">
        <f>NA()</f>
        <v>#N/A</v>
      </c>
      <c r="I50" s="164">
        <f>IF(ISNUMBER('実質公債費比率（分子）の構造'!M$53),'実質公債費比率（分子）の構造'!M$53,NA())</f>
        <v>520</v>
      </c>
      <c r="J50" s="164" t="e">
        <f>NA()</f>
        <v>#N/A</v>
      </c>
      <c r="K50" s="164" t="e">
        <f>NA()</f>
        <v>#N/A</v>
      </c>
      <c r="L50" s="164">
        <f>IF(ISNUMBER('実質公債費比率（分子）の構造'!N$53),'実質公債費比率（分子）の構造'!N$53,NA())</f>
        <v>388</v>
      </c>
      <c r="M50" s="164" t="e">
        <f>NA()</f>
        <v>#N/A</v>
      </c>
      <c r="N50" s="164" t="e">
        <f>NA()</f>
        <v>#N/A</v>
      </c>
      <c r="O50" s="164">
        <f>IF(ISNUMBER('実質公債費比率（分子）の構造'!O$53),'実質公債費比率（分子）の構造'!O$53,NA())</f>
        <v>428</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21607</v>
      </c>
      <c r="E56" s="163"/>
      <c r="F56" s="163"/>
      <c r="G56" s="163">
        <f>'将来負担比率（分子）の構造'!J$52</f>
        <v>21084</v>
      </c>
      <c r="H56" s="163"/>
      <c r="I56" s="163"/>
      <c r="J56" s="163">
        <f>'将来負担比率（分子）の構造'!K$52</f>
        <v>20272</v>
      </c>
      <c r="K56" s="163"/>
      <c r="L56" s="163"/>
      <c r="M56" s="163">
        <f>'将来負担比率（分子）の構造'!L$52</f>
        <v>19477</v>
      </c>
      <c r="N56" s="163"/>
      <c r="O56" s="163"/>
      <c r="P56" s="163">
        <f>'将来負担比率（分子）の構造'!M$52</f>
        <v>19877</v>
      </c>
    </row>
    <row r="57" spans="1:16" x14ac:dyDescent="0.15">
      <c r="A57" s="163" t="s">
        <v>42</v>
      </c>
      <c r="B57" s="163"/>
      <c r="C57" s="163"/>
      <c r="D57" s="163">
        <f>'将来負担比率（分子）の構造'!I$51</f>
        <v>7196</v>
      </c>
      <c r="E57" s="163"/>
      <c r="F57" s="163"/>
      <c r="G57" s="163">
        <f>'将来負担比率（分子）の構造'!J$51</f>
        <v>7270</v>
      </c>
      <c r="H57" s="163"/>
      <c r="I57" s="163"/>
      <c r="J57" s="163">
        <f>'将来負担比率（分子）の構造'!K$51</f>
        <v>6860</v>
      </c>
      <c r="K57" s="163"/>
      <c r="L57" s="163"/>
      <c r="M57" s="163">
        <f>'将来負担比率（分子）の構造'!L$51</f>
        <v>6122</v>
      </c>
      <c r="N57" s="163"/>
      <c r="O57" s="163"/>
      <c r="P57" s="163">
        <f>'将来負担比率（分子）の構造'!M$51</f>
        <v>5657</v>
      </c>
    </row>
    <row r="58" spans="1:16" x14ac:dyDescent="0.15">
      <c r="A58" s="163" t="s">
        <v>41</v>
      </c>
      <c r="B58" s="163"/>
      <c r="C58" s="163"/>
      <c r="D58" s="163">
        <f>'将来負担比率（分子）の構造'!I$50</f>
        <v>9849</v>
      </c>
      <c r="E58" s="163"/>
      <c r="F58" s="163"/>
      <c r="G58" s="163">
        <f>'将来負担比率（分子）の構造'!J$50</f>
        <v>10601</v>
      </c>
      <c r="H58" s="163"/>
      <c r="I58" s="163"/>
      <c r="J58" s="163">
        <f>'将来負担比率（分子）の構造'!K$50</f>
        <v>10755</v>
      </c>
      <c r="K58" s="163"/>
      <c r="L58" s="163"/>
      <c r="M58" s="163">
        <f>'将来負担比率（分子）の構造'!L$50</f>
        <v>11253</v>
      </c>
      <c r="N58" s="163"/>
      <c r="O58" s="163"/>
      <c r="P58" s="163">
        <f>'将来負担比率（分子）の構造'!M$50</f>
        <v>11109</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f>'将来負担比率（分子）の構造'!I$46</f>
        <v>6</v>
      </c>
      <c r="C61" s="163"/>
      <c r="D61" s="163"/>
      <c r="E61" s="163">
        <f>'将来負担比率（分子）の構造'!J$46</f>
        <v>6</v>
      </c>
      <c r="F61" s="163"/>
      <c r="G61" s="163"/>
      <c r="H61" s="163">
        <f>'将来負担比率（分子）の構造'!K$46</f>
        <v>0</v>
      </c>
      <c r="I61" s="163"/>
      <c r="J61" s="163"/>
      <c r="K61" s="163">
        <f>'将来負担比率（分子）の構造'!L$46</f>
        <v>7</v>
      </c>
      <c r="L61" s="163"/>
      <c r="M61" s="163"/>
      <c r="N61" s="163">
        <f>'将来負担比率（分子）の構造'!M$46</f>
        <v>0</v>
      </c>
      <c r="O61" s="163"/>
      <c r="P61" s="163"/>
    </row>
    <row r="62" spans="1:16" x14ac:dyDescent="0.15">
      <c r="A62" s="163" t="s">
        <v>35</v>
      </c>
      <c r="B62" s="163">
        <f>'将来負担比率（分子）の構造'!I$45</f>
        <v>1140</v>
      </c>
      <c r="C62" s="163"/>
      <c r="D62" s="163"/>
      <c r="E62" s="163">
        <f>'将来負担比率（分子）の構造'!J$45</f>
        <v>1139</v>
      </c>
      <c r="F62" s="163"/>
      <c r="G62" s="163"/>
      <c r="H62" s="163">
        <f>'将来負担比率（分子）の構造'!K$45</f>
        <v>1143</v>
      </c>
      <c r="I62" s="163"/>
      <c r="J62" s="163"/>
      <c r="K62" s="163">
        <f>'将来負担比率（分子）の構造'!L$45</f>
        <v>1116</v>
      </c>
      <c r="L62" s="163"/>
      <c r="M62" s="163"/>
      <c r="N62" s="163">
        <f>'将来負担比率（分子）の構造'!M$45</f>
        <v>1001</v>
      </c>
      <c r="O62" s="163"/>
      <c r="P62" s="163"/>
    </row>
    <row r="63" spans="1:16" x14ac:dyDescent="0.15">
      <c r="A63" s="163" t="s">
        <v>34</v>
      </c>
      <c r="B63" s="163">
        <f>'将来負担比率（分子）の構造'!I$44</f>
        <v>607</v>
      </c>
      <c r="C63" s="163"/>
      <c r="D63" s="163"/>
      <c r="E63" s="163">
        <f>'将来負担比率（分子）の構造'!J$44</f>
        <v>624</v>
      </c>
      <c r="F63" s="163"/>
      <c r="G63" s="163"/>
      <c r="H63" s="163">
        <f>'将来負担比率（分子）の構造'!K$44</f>
        <v>645</v>
      </c>
      <c r="I63" s="163"/>
      <c r="J63" s="163"/>
      <c r="K63" s="163">
        <f>'将来負担比率（分子）の構造'!L$44</f>
        <v>611</v>
      </c>
      <c r="L63" s="163"/>
      <c r="M63" s="163"/>
      <c r="N63" s="163">
        <f>'将来負担比率（分子）の構造'!M$44</f>
        <v>562</v>
      </c>
      <c r="O63" s="163"/>
      <c r="P63" s="163"/>
    </row>
    <row r="64" spans="1:16" x14ac:dyDescent="0.15">
      <c r="A64" s="163" t="s">
        <v>33</v>
      </c>
      <c r="B64" s="163">
        <f>'将来負担比率（分子）の構造'!I$43</f>
        <v>11026</v>
      </c>
      <c r="C64" s="163"/>
      <c r="D64" s="163"/>
      <c r="E64" s="163">
        <f>'将来負担比率（分子）の構造'!J$43</f>
        <v>10220</v>
      </c>
      <c r="F64" s="163"/>
      <c r="G64" s="163"/>
      <c r="H64" s="163">
        <f>'将来負担比率（分子）の構造'!K$43</f>
        <v>9214</v>
      </c>
      <c r="I64" s="163"/>
      <c r="J64" s="163"/>
      <c r="K64" s="163">
        <f>'将来負担比率（分子）の構造'!L$43</f>
        <v>8752</v>
      </c>
      <c r="L64" s="163"/>
      <c r="M64" s="163"/>
      <c r="N64" s="163">
        <f>'将来負担比率（分子）の構造'!M$43</f>
        <v>8574</v>
      </c>
      <c r="O64" s="163"/>
      <c r="P64" s="163"/>
    </row>
    <row r="65" spans="1:16" x14ac:dyDescent="0.15">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22783</v>
      </c>
      <c r="C66" s="163"/>
      <c r="D66" s="163"/>
      <c r="E66" s="163">
        <f>'将来負担比率（分子）の構造'!J$41</f>
        <v>22681</v>
      </c>
      <c r="F66" s="163"/>
      <c r="G66" s="163"/>
      <c r="H66" s="163">
        <f>'将来負担比率（分子）の構造'!K$41</f>
        <v>21714</v>
      </c>
      <c r="I66" s="163"/>
      <c r="J66" s="163"/>
      <c r="K66" s="163">
        <f>'将来負担比率（分子）の構造'!L$41</f>
        <v>21583</v>
      </c>
      <c r="L66" s="163"/>
      <c r="M66" s="163"/>
      <c r="N66" s="163">
        <f>'将来負担比率（分子）の構造'!M$41</f>
        <v>21005</v>
      </c>
      <c r="O66" s="163"/>
      <c r="P66" s="163"/>
    </row>
    <row r="67" spans="1:16" x14ac:dyDescent="0.15">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5229</v>
      </c>
      <c r="C72" s="167">
        <f>基金残高に係る経年分析!G55</f>
        <v>6356</v>
      </c>
      <c r="D72" s="167">
        <f>基金残高に係る経年分析!H55</f>
        <v>2777</v>
      </c>
    </row>
    <row r="73" spans="1:16" x14ac:dyDescent="0.15">
      <c r="A73" s="166" t="s">
        <v>74</v>
      </c>
      <c r="B73" s="167">
        <f>基金残高に係る経年分析!F56</f>
        <v>446</v>
      </c>
      <c r="C73" s="167">
        <f>基金残高に係る経年分析!G56</f>
        <v>443</v>
      </c>
      <c r="D73" s="167">
        <f>基金残高に係る経年分析!H56</f>
        <v>471</v>
      </c>
    </row>
    <row r="74" spans="1:16" x14ac:dyDescent="0.15">
      <c r="A74" s="166" t="s">
        <v>75</v>
      </c>
      <c r="B74" s="167">
        <f>基金残高に係る経年分析!F57</f>
        <v>2871</v>
      </c>
      <c r="C74" s="167">
        <f>基金残高に係る経年分析!G57</f>
        <v>2421</v>
      </c>
      <c r="D74" s="167">
        <f>基金残高に係る経年分析!H57</f>
        <v>5915</v>
      </c>
    </row>
  </sheetData>
  <sheetProtection algorithmName="SHA-512" hashValue="FgxjlAUxyIK22jeXhdgXjI2b4oSu+0TCgGobVQA6hgiC/AWYYcuiVHZa4Qotcfkg+w7xGQmpwck4qWitLhVnIg==" saltValue="DzuGi6dYf42G4AOsglVrMg=="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8468529</v>
      </c>
      <c r="S5" s="613"/>
      <c r="T5" s="613"/>
      <c r="U5" s="613"/>
      <c r="V5" s="613"/>
      <c r="W5" s="613"/>
      <c r="X5" s="613"/>
      <c r="Y5" s="614"/>
      <c r="Z5" s="615">
        <v>30</v>
      </c>
      <c r="AA5" s="615"/>
      <c r="AB5" s="615"/>
      <c r="AC5" s="615"/>
      <c r="AD5" s="616">
        <v>7727368</v>
      </c>
      <c r="AE5" s="616"/>
      <c r="AF5" s="616"/>
      <c r="AG5" s="616"/>
      <c r="AH5" s="616"/>
      <c r="AI5" s="616"/>
      <c r="AJ5" s="616"/>
      <c r="AK5" s="616"/>
      <c r="AL5" s="617">
        <v>54.8</v>
      </c>
      <c r="AM5" s="618"/>
      <c r="AN5" s="618"/>
      <c r="AO5" s="619"/>
      <c r="AP5" s="609" t="s">
        <v>216</v>
      </c>
      <c r="AQ5" s="610"/>
      <c r="AR5" s="610"/>
      <c r="AS5" s="610"/>
      <c r="AT5" s="610"/>
      <c r="AU5" s="610"/>
      <c r="AV5" s="610"/>
      <c r="AW5" s="610"/>
      <c r="AX5" s="610"/>
      <c r="AY5" s="610"/>
      <c r="AZ5" s="610"/>
      <c r="BA5" s="610"/>
      <c r="BB5" s="610"/>
      <c r="BC5" s="610"/>
      <c r="BD5" s="610"/>
      <c r="BE5" s="610"/>
      <c r="BF5" s="611"/>
      <c r="BG5" s="623">
        <v>7727368</v>
      </c>
      <c r="BH5" s="624"/>
      <c r="BI5" s="624"/>
      <c r="BJ5" s="624"/>
      <c r="BK5" s="624"/>
      <c r="BL5" s="624"/>
      <c r="BM5" s="624"/>
      <c r="BN5" s="625"/>
      <c r="BO5" s="626">
        <v>91.2</v>
      </c>
      <c r="BP5" s="626"/>
      <c r="BQ5" s="626"/>
      <c r="BR5" s="626"/>
      <c r="BS5" s="627">
        <v>75786</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147895</v>
      </c>
      <c r="S6" s="624"/>
      <c r="T6" s="624"/>
      <c r="U6" s="624"/>
      <c r="V6" s="624"/>
      <c r="W6" s="624"/>
      <c r="X6" s="624"/>
      <c r="Y6" s="625"/>
      <c r="Z6" s="626">
        <v>0.5</v>
      </c>
      <c r="AA6" s="626"/>
      <c r="AB6" s="626"/>
      <c r="AC6" s="626"/>
      <c r="AD6" s="627">
        <v>147895</v>
      </c>
      <c r="AE6" s="627"/>
      <c r="AF6" s="627"/>
      <c r="AG6" s="627"/>
      <c r="AH6" s="627"/>
      <c r="AI6" s="627"/>
      <c r="AJ6" s="627"/>
      <c r="AK6" s="627"/>
      <c r="AL6" s="628">
        <v>1</v>
      </c>
      <c r="AM6" s="629"/>
      <c r="AN6" s="629"/>
      <c r="AO6" s="630"/>
      <c r="AP6" s="620" t="s">
        <v>221</v>
      </c>
      <c r="AQ6" s="621"/>
      <c r="AR6" s="621"/>
      <c r="AS6" s="621"/>
      <c r="AT6" s="621"/>
      <c r="AU6" s="621"/>
      <c r="AV6" s="621"/>
      <c r="AW6" s="621"/>
      <c r="AX6" s="621"/>
      <c r="AY6" s="621"/>
      <c r="AZ6" s="621"/>
      <c r="BA6" s="621"/>
      <c r="BB6" s="621"/>
      <c r="BC6" s="621"/>
      <c r="BD6" s="621"/>
      <c r="BE6" s="621"/>
      <c r="BF6" s="622"/>
      <c r="BG6" s="623">
        <v>7727368</v>
      </c>
      <c r="BH6" s="624"/>
      <c r="BI6" s="624"/>
      <c r="BJ6" s="624"/>
      <c r="BK6" s="624"/>
      <c r="BL6" s="624"/>
      <c r="BM6" s="624"/>
      <c r="BN6" s="625"/>
      <c r="BO6" s="626">
        <v>91.2</v>
      </c>
      <c r="BP6" s="626"/>
      <c r="BQ6" s="626"/>
      <c r="BR6" s="626"/>
      <c r="BS6" s="627">
        <v>75786</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201368</v>
      </c>
      <c r="CS6" s="624"/>
      <c r="CT6" s="624"/>
      <c r="CU6" s="624"/>
      <c r="CV6" s="624"/>
      <c r="CW6" s="624"/>
      <c r="CX6" s="624"/>
      <c r="CY6" s="625"/>
      <c r="CZ6" s="617">
        <v>0.7</v>
      </c>
      <c r="DA6" s="618"/>
      <c r="DB6" s="618"/>
      <c r="DC6" s="634"/>
      <c r="DD6" s="632" t="s">
        <v>121</v>
      </c>
      <c r="DE6" s="624"/>
      <c r="DF6" s="624"/>
      <c r="DG6" s="624"/>
      <c r="DH6" s="624"/>
      <c r="DI6" s="624"/>
      <c r="DJ6" s="624"/>
      <c r="DK6" s="624"/>
      <c r="DL6" s="624"/>
      <c r="DM6" s="624"/>
      <c r="DN6" s="624"/>
      <c r="DO6" s="624"/>
      <c r="DP6" s="625"/>
      <c r="DQ6" s="632">
        <v>201368</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2938</v>
      </c>
      <c r="S7" s="624"/>
      <c r="T7" s="624"/>
      <c r="U7" s="624"/>
      <c r="V7" s="624"/>
      <c r="W7" s="624"/>
      <c r="X7" s="624"/>
      <c r="Y7" s="625"/>
      <c r="Z7" s="626">
        <v>0</v>
      </c>
      <c r="AA7" s="626"/>
      <c r="AB7" s="626"/>
      <c r="AC7" s="626"/>
      <c r="AD7" s="627">
        <v>2938</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3509007</v>
      </c>
      <c r="BH7" s="624"/>
      <c r="BI7" s="624"/>
      <c r="BJ7" s="624"/>
      <c r="BK7" s="624"/>
      <c r="BL7" s="624"/>
      <c r="BM7" s="624"/>
      <c r="BN7" s="625"/>
      <c r="BO7" s="626">
        <v>41.4</v>
      </c>
      <c r="BP7" s="626"/>
      <c r="BQ7" s="626"/>
      <c r="BR7" s="626"/>
      <c r="BS7" s="627">
        <v>75786</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4249107</v>
      </c>
      <c r="CS7" s="624"/>
      <c r="CT7" s="624"/>
      <c r="CU7" s="624"/>
      <c r="CV7" s="624"/>
      <c r="CW7" s="624"/>
      <c r="CX7" s="624"/>
      <c r="CY7" s="625"/>
      <c r="CZ7" s="626">
        <v>15.3</v>
      </c>
      <c r="DA7" s="626"/>
      <c r="DB7" s="626"/>
      <c r="DC7" s="626"/>
      <c r="DD7" s="632">
        <v>586953</v>
      </c>
      <c r="DE7" s="624"/>
      <c r="DF7" s="624"/>
      <c r="DG7" s="624"/>
      <c r="DH7" s="624"/>
      <c r="DI7" s="624"/>
      <c r="DJ7" s="624"/>
      <c r="DK7" s="624"/>
      <c r="DL7" s="624"/>
      <c r="DM7" s="624"/>
      <c r="DN7" s="624"/>
      <c r="DO7" s="624"/>
      <c r="DP7" s="625"/>
      <c r="DQ7" s="632">
        <v>2507601</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50128</v>
      </c>
      <c r="S8" s="624"/>
      <c r="T8" s="624"/>
      <c r="U8" s="624"/>
      <c r="V8" s="624"/>
      <c r="W8" s="624"/>
      <c r="X8" s="624"/>
      <c r="Y8" s="625"/>
      <c r="Z8" s="626">
        <v>0.2</v>
      </c>
      <c r="AA8" s="626"/>
      <c r="AB8" s="626"/>
      <c r="AC8" s="626"/>
      <c r="AD8" s="627">
        <v>50128</v>
      </c>
      <c r="AE8" s="627"/>
      <c r="AF8" s="627"/>
      <c r="AG8" s="627"/>
      <c r="AH8" s="627"/>
      <c r="AI8" s="627"/>
      <c r="AJ8" s="627"/>
      <c r="AK8" s="627"/>
      <c r="AL8" s="628">
        <v>0.4</v>
      </c>
      <c r="AM8" s="629"/>
      <c r="AN8" s="629"/>
      <c r="AO8" s="630"/>
      <c r="AP8" s="620" t="s">
        <v>227</v>
      </c>
      <c r="AQ8" s="621"/>
      <c r="AR8" s="621"/>
      <c r="AS8" s="621"/>
      <c r="AT8" s="621"/>
      <c r="AU8" s="621"/>
      <c r="AV8" s="621"/>
      <c r="AW8" s="621"/>
      <c r="AX8" s="621"/>
      <c r="AY8" s="621"/>
      <c r="AZ8" s="621"/>
      <c r="BA8" s="621"/>
      <c r="BB8" s="621"/>
      <c r="BC8" s="621"/>
      <c r="BD8" s="621"/>
      <c r="BE8" s="621"/>
      <c r="BF8" s="622"/>
      <c r="BG8" s="623">
        <v>98124</v>
      </c>
      <c r="BH8" s="624"/>
      <c r="BI8" s="624"/>
      <c r="BJ8" s="624"/>
      <c r="BK8" s="624"/>
      <c r="BL8" s="624"/>
      <c r="BM8" s="624"/>
      <c r="BN8" s="625"/>
      <c r="BO8" s="626">
        <v>1.2</v>
      </c>
      <c r="BP8" s="626"/>
      <c r="BQ8" s="626"/>
      <c r="BR8" s="626"/>
      <c r="BS8" s="627" t="s">
        <v>121</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12024310</v>
      </c>
      <c r="CS8" s="624"/>
      <c r="CT8" s="624"/>
      <c r="CU8" s="624"/>
      <c r="CV8" s="624"/>
      <c r="CW8" s="624"/>
      <c r="CX8" s="624"/>
      <c r="CY8" s="625"/>
      <c r="CZ8" s="626">
        <v>43.2</v>
      </c>
      <c r="DA8" s="626"/>
      <c r="DB8" s="626"/>
      <c r="DC8" s="626"/>
      <c r="DD8" s="632">
        <v>22450</v>
      </c>
      <c r="DE8" s="624"/>
      <c r="DF8" s="624"/>
      <c r="DG8" s="624"/>
      <c r="DH8" s="624"/>
      <c r="DI8" s="624"/>
      <c r="DJ8" s="624"/>
      <c r="DK8" s="624"/>
      <c r="DL8" s="624"/>
      <c r="DM8" s="624"/>
      <c r="DN8" s="624"/>
      <c r="DO8" s="624"/>
      <c r="DP8" s="625"/>
      <c r="DQ8" s="632">
        <v>6138904</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66906</v>
      </c>
      <c r="S9" s="624"/>
      <c r="T9" s="624"/>
      <c r="U9" s="624"/>
      <c r="V9" s="624"/>
      <c r="W9" s="624"/>
      <c r="X9" s="624"/>
      <c r="Y9" s="625"/>
      <c r="Z9" s="626">
        <v>0.2</v>
      </c>
      <c r="AA9" s="626"/>
      <c r="AB9" s="626"/>
      <c r="AC9" s="626"/>
      <c r="AD9" s="627">
        <v>66906</v>
      </c>
      <c r="AE9" s="627"/>
      <c r="AF9" s="627"/>
      <c r="AG9" s="627"/>
      <c r="AH9" s="627"/>
      <c r="AI9" s="627"/>
      <c r="AJ9" s="627"/>
      <c r="AK9" s="627"/>
      <c r="AL9" s="628">
        <v>0.5</v>
      </c>
      <c r="AM9" s="629"/>
      <c r="AN9" s="629"/>
      <c r="AO9" s="630"/>
      <c r="AP9" s="620" t="s">
        <v>230</v>
      </c>
      <c r="AQ9" s="621"/>
      <c r="AR9" s="621"/>
      <c r="AS9" s="621"/>
      <c r="AT9" s="621"/>
      <c r="AU9" s="621"/>
      <c r="AV9" s="621"/>
      <c r="AW9" s="621"/>
      <c r="AX9" s="621"/>
      <c r="AY9" s="621"/>
      <c r="AZ9" s="621"/>
      <c r="BA9" s="621"/>
      <c r="BB9" s="621"/>
      <c r="BC9" s="621"/>
      <c r="BD9" s="621"/>
      <c r="BE9" s="621"/>
      <c r="BF9" s="622"/>
      <c r="BG9" s="623">
        <v>2973734</v>
      </c>
      <c r="BH9" s="624"/>
      <c r="BI9" s="624"/>
      <c r="BJ9" s="624"/>
      <c r="BK9" s="624"/>
      <c r="BL9" s="624"/>
      <c r="BM9" s="624"/>
      <c r="BN9" s="625"/>
      <c r="BO9" s="626">
        <v>35.1</v>
      </c>
      <c r="BP9" s="626"/>
      <c r="BQ9" s="626"/>
      <c r="BR9" s="626"/>
      <c r="BS9" s="627" t="s">
        <v>121</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1642141</v>
      </c>
      <c r="CS9" s="624"/>
      <c r="CT9" s="624"/>
      <c r="CU9" s="624"/>
      <c r="CV9" s="624"/>
      <c r="CW9" s="624"/>
      <c r="CX9" s="624"/>
      <c r="CY9" s="625"/>
      <c r="CZ9" s="626">
        <v>5.9</v>
      </c>
      <c r="DA9" s="626"/>
      <c r="DB9" s="626"/>
      <c r="DC9" s="626"/>
      <c r="DD9" s="632" t="s">
        <v>121</v>
      </c>
      <c r="DE9" s="624"/>
      <c r="DF9" s="624"/>
      <c r="DG9" s="624"/>
      <c r="DH9" s="624"/>
      <c r="DI9" s="624"/>
      <c r="DJ9" s="624"/>
      <c r="DK9" s="624"/>
      <c r="DL9" s="624"/>
      <c r="DM9" s="624"/>
      <c r="DN9" s="624"/>
      <c r="DO9" s="624"/>
      <c r="DP9" s="625"/>
      <c r="DQ9" s="632">
        <v>1474206</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121</v>
      </c>
      <c r="S10" s="624"/>
      <c r="T10" s="624"/>
      <c r="U10" s="624"/>
      <c r="V10" s="624"/>
      <c r="W10" s="624"/>
      <c r="X10" s="624"/>
      <c r="Y10" s="625"/>
      <c r="Z10" s="626" t="s">
        <v>121</v>
      </c>
      <c r="AA10" s="626"/>
      <c r="AB10" s="626"/>
      <c r="AC10" s="626"/>
      <c r="AD10" s="627" t="s">
        <v>121</v>
      </c>
      <c r="AE10" s="627"/>
      <c r="AF10" s="627"/>
      <c r="AG10" s="627"/>
      <c r="AH10" s="627"/>
      <c r="AI10" s="627"/>
      <c r="AJ10" s="627"/>
      <c r="AK10" s="627"/>
      <c r="AL10" s="628" t="s">
        <v>121</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171267</v>
      </c>
      <c r="BH10" s="624"/>
      <c r="BI10" s="624"/>
      <c r="BJ10" s="624"/>
      <c r="BK10" s="624"/>
      <c r="BL10" s="624"/>
      <c r="BM10" s="624"/>
      <c r="BN10" s="625"/>
      <c r="BO10" s="626">
        <v>2</v>
      </c>
      <c r="BP10" s="626"/>
      <c r="BQ10" s="626"/>
      <c r="BR10" s="626"/>
      <c r="BS10" s="627" t="s">
        <v>121</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46289</v>
      </c>
      <c r="CS10" s="624"/>
      <c r="CT10" s="624"/>
      <c r="CU10" s="624"/>
      <c r="CV10" s="624"/>
      <c r="CW10" s="624"/>
      <c r="CX10" s="624"/>
      <c r="CY10" s="625"/>
      <c r="CZ10" s="626">
        <v>0.2</v>
      </c>
      <c r="DA10" s="626"/>
      <c r="DB10" s="626"/>
      <c r="DC10" s="626"/>
      <c r="DD10" s="632" t="s">
        <v>121</v>
      </c>
      <c r="DE10" s="624"/>
      <c r="DF10" s="624"/>
      <c r="DG10" s="624"/>
      <c r="DH10" s="624"/>
      <c r="DI10" s="624"/>
      <c r="DJ10" s="624"/>
      <c r="DK10" s="624"/>
      <c r="DL10" s="624"/>
      <c r="DM10" s="624"/>
      <c r="DN10" s="624"/>
      <c r="DO10" s="624"/>
      <c r="DP10" s="625"/>
      <c r="DQ10" s="632">
        <v>1289</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1577582</v>
      </c>
      <c r="S11" s="624"/>
      <c r="T11" s="624"/>
      <c r="U11" s="624"/>
      <c r="V11" s="624"/>
      <c r="W11" s="624"/>
      <c r="X11" s="624"/>
      <c r="Y11" s="625"/>
      <c r="Z11" s="628">
        <v>5.6</v>
      </c>
      <c r="AA11" s="629"/>
      <c r="AB11" s="629"/>
      <c r="AC11" s="635"/>
      <c r="AD11" s="632">
        <v>1577582</v>
      </c>
      <c r="AE11" s="624"/>
      <c r="AF11" s="624"/>
      <c r="AG11" s="624"/>
      <c r="AH11" s="624"/>
      <c r="AI11" s="624"/>
      <c r="AJ11" s="624"/>
      <c r="AK11" s="625"/>
      <c r="AL11" s="628">
        <v>11.2</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265882</v>
      </c>
      <c r="BH11" s="624"/>
      <c r="BI11" s="624"/>
      <c r="BJ11" s="624"/>
      <c r="BK11" s="624"/>
      <c r="BL11" s="624"/>
      <c r="BM11" s="624"/>
      <c r="BN11" s="625"/>
      <c r="BO11" s="626">
        <v>3.1</v>
      </c>
      <c r="BP11" s="626"/>
      <c r="BQ11" s="626"/>
      <c r="BR11" s="626"/>
      <c r="BS11" s="627">
        <v>75786</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63166</v>
      </c>
      <c r="CS11" s="624"/>
      <c r="CT11" s="624"/>
      <c r="CU11" s="624"/>
      <c r="CV11" s="624"/>
      <c r="CW11" s="624"/>
      <c r="CX11" s="624"/>
      <c r="CY11" s="625"/>
      <c r="CZ11" s="626">
        <v>0.2</v>
      </c>
      <c r="DA11" s="626"/>
      <c r="DB11" s="626"/>
      <c r="DC11" s="626"/>
      <c r="DD11" s="632" t="s">
        <v>121</v>
      </c>
      <c r="DE11" s="624"/>
      <c r="DF11" s="624"/>
      <c r="DG11" s="624"/>
      <c r="DH11" s="624"/>
      <c r="DI11" s="624"/>
      <c r="DJ11" s="624"/>
      <c r="DK11" s="624"/>
      <c r="DL11" s="624"/>
      <c r="DM11" s="624"/>
      <c r="DN11" s="624"/>
      <c r="DO11" s="624"/>
      <c r="DP11" s="625"/>
      <c r="DQ11" s="632">
        <v>55768</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t="s">
        <v>121</v>
      </c>
      <c r="S12" s="624"/>
      <c r="T12" s="624"/>
      <c r="U12" s="624"/>
      <c r="V12" s="624"/>
      <c r="W12" s="624"/>
      <c r="X12" s="624"/>
      <c r="Y12" s="625"/>
      <c r="Z12" s="626" t="s">
        <v>121</v>
      </c>
      <c r="AA12" s="626"/>
      <c r="AB12" s="626"/>
      <c r="AC12" s="626"/>
      <c r="AD12" s="627" t="s">
        <v>121</v>
      </c>
      <c r="AE12" s="627"/>
      <c r="AF12" s="627"/>
      <c r="AG12" s="627"/>
      <c r="AH12" s="627"/>
      <c r="AI12" s="627"/>
      <c r="AJ12" s="627"/>
      <c r="AK12" s="627"/>
      <c r="AL12" s="628" t="s">
        <v>121</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3480946</v>
      </c>
      <c r="BH12" s="624"/>
      <c r="BI12" s="624"/>
      <c r="BJ12" s="624"/>
      <c r="BK12" s="624"/>
      <c r="BL12" s="624"/>
      <c r="BM12" s="624"/>
      <c r="BN12" s="625"/>
      <c r="BO12" s="626">
        <v>41.1</v>
      </c>
      <c r="BP12" s="626"/>
      <c r="BQ12" s="626"/>
      <c r="BR12" s="626"/>
      <c r="BS12" s="627" t="s">
        <v>121</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434510</v>
      </c>
      <c r="CS12" s="624"/>
      <c r="CT12" s="624"/>
      <c r="CU12" s="624"/>
      <c r="CV12" s="624"/>
      <c r="CW12" s="624"/>
      <c r="CX12" s="624"/>
      <c r="CY12" s="625"/>
      <c r="CZ12" s="626">
        <v>1.6</v>
      </c>
      <c r="DA12" s="626"/>
      <c r="DB12" s="626"/>
      <c r="DC12" s="626"/>
      <c r="DD12" s="632" t="s">
        <v>121</v>
      </c>
      <c r="DE12" s="624"/>
      <c r="DF12" s="624"/>
      <c r="DG12" s="624"/>
      <c r="DH12" s="624"/>
      <c r="DI12" s="624"/>
      <c r="DJ12" s="624"/>
      <c r="DK12" s="624"/>
      <c r="DL12" s="624"/>
      <c r="DM12" s="624"/>
      <c r="DN12" s="624"/>
      <c r="DO12" s="624"/>
      <c r="DP12" s="625"/>
      <c r="DQ12" s="632">
        <v>155164</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121</v>
      </c>
      <c r="S13" s="624"/>
      <c r="T13" s="624"/>
      <c r="U13" s="624"/>
      <c r="V13" s="624"/>
      <c r="W13" s="624"/>
      <c r="X13" s="624"/>
      <c r="Y13" s="625"/>
      <c r="Z13" s="626" t="s">
        <v>121</v>
      </c>
      <c r="AA13" s="626"/>
      <c r="AB13" s="626"/>
      <c r="AC13" s="626"/>
      <c r="AD13" s="627" t="s">
        <v>121</v>
      </c>
      <c r="AE13" s="627"/>
      <c r="AF13" s="627"/>
      <c r="AG13" s="627"/>
      <c r="AH13" s="627"/>
      <c r="AI13" s="627"/>
      <c r="AJ13" s="627"/>
      <c r="AK13" s="627"/>
      <c r="AL13" s="628" t="s">
        <v>121</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3448164</v>
      </c>
      <c r="BH13" s="624"/>
      <c r="BI13" s="624"/>
      <c r="BJ13" s="624"/>
      <c r="BK13" s="624"/>
      <c r="BL13" s="624"/>
      <c r="BM13" s="624"/>
      <c r="BN13" s="625"/>
      <c r="BO13" s="626">
        <v>40.700000000000003</v>
      </c>
      <c r="BP13" s="626"/>
      <c r="BQ13" s="626"/>
      <c r="BR13" s="626"/>
      <c r="BS13" s="627" t="s">
        <v>121</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2278014</v>
      </c>
      <c r="CS13" s="624"/>
      <c r="CT13" s="624"/>
      <c r="CU13" s="624"/>
      <c r="CV13" s="624"/>
      <c r="CW13" s="624"/>
      <c r="CX13" s="624"/>
      <c r="CY13" s="625"/>
      <c r="CZ13" s="626">
        <v>8.1999999999999993</v>
      </c>
      <c r="DA13" s="626"/>
      <c r="DB13" s="626"/>
      <c r="DC13" s="626"/>
      <c r="DD13" s="632">
        <v>183202</v>
      </c>
      <c r="DE13" s="624"/>
      <c r="DF13" s="624"/>
      <c r="DG13" s="624"/>
      <c r="DH13" s="624"/>
      <c r="DI13" s="624"/>
      <c r="DJ13" s="624"/>
      <c r="DK13" s="624"/>
      <c r="DL13" s="624"/>
      <c r="DM13" s="624"/>
      <c r="DN13" s="624"/>
      <c r="DO13" s="624"/>
      <c r="DP13" s="625"/>
      <c r="DQ13" s="632">
        <v>1834278</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121</v>
      </c>
      <c r="S14" s="624"/>
      <c r="T14" s="624"/>
      <c r="U14" s="624"/>
      <c r="V14" s="624"/>
      <c r="W14" s="624"/>
      <c r="X14" s="624"/>
      <c r="Y14" s="625"/>
      <c r="Z14" s="626" t="s">
        <v>121</v>
      </c>
      <c r="AA14" s="626"/>
      <c r="AB14" s="626"/>
      <c r="AC14" s="626"/>
      <c r="AD14" s="627" t="s">
        <v>121</v>
      </c>
      <c r="AE14" s="627"/>
      <c r="AF14" s="627"/>
      <c r="AG14" s="627"/>
      <c r="AH14" s="627"/>
      <c r="AI14" s="627"/>
      <c r="AJ14" s="627"/>
      <c r="AK14" s="627"/>
      <c r="AL14" s="628" t="s">
        <v>121</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172929</v>
      </c>
      <c r="BH14" s="624"/>
      <c r="BI14" s="624"/>
      <c r="BJ14" s="624"/>
      <c r="BK14" s="624"/>
      <c r="BL14" s="624"/>
      <c r="BM14" s="624"/>
      <c r="BN14" s="625"/>
      <c r="BO14" s="626">
        <v>2</v>
      </c>
      <c r="BP14" s="626"/>
      <c r="BQ14" s="626"/>
      <c r="BR14" s="626"/>
      <c r="BS14" s="627" t="s">
        <v>121</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1115391</v>
      </c>
      <c r="CS14" s="624"/>
      <c r="CT14" s="624"/>
      <c r="CU14" s="624"/>
      <c r="CV14" s="624"/>
      <c r="CW14" s="624"/>
      <c r="CX14" s="624"/>
      <c r="CY14" s="625"/>
      <c r="CZ14" s="626">
        <v>4</v>
      </c>
      <c r="DA14" s="626"/>
      <c r="DB14" s="626"/>
      <c r="DC14" s="626"/>
      <c r="DD14" s="632">
        <v>415094</v>
      </c>
      <c r="DE14" s="624"/>
      <c r="DF14" s="624"/>
      <c r="DG14" s="624"/>
      <c r="DH14" s="624"/>
      <c r="DI14" s="624"/>
      <c r="DJ14" s="624"/>
      <c r="DK14" s="624"/>
      <c r="DL14" s="624"/>
      <c r="DM14" s="624"/>
      <c r="DN14" s="624"/>
      <c r="DO14" s="624"/>
      <c r="DP14" s="625"/>
      <c r="DQ14" s="632">
        <v>701945</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19505</v>
      </c>
      <c r="S15" s="624"/>
      <c r="T15" s="624"/>
      <c r="U15" s="624"/>
      <c r="V15" s="624"/>
      <c r="W15" s="624"/>
      <c r="X15" s="624"/>
      <c r="Y15" s="625"/>
      <c r="Z15" s="626">
        <v>0.1</v>
      </c>
      <c r="AA15" s="626"/>
      <c r="AB15" s="626"/>
      <c r="AC15" s="626"/>
      <c r="AD15" s="627">
        <v>19505</v>
      </c>
      <c r="AE15" s="627"/>
      <c r="AF15" s="627"/>
      <c r="AG15" s="627"/>
      <c r="AH15" s="627"/>
      <c r="AI15" s="627"/>
      <c r="AJ15" s="627"/>
      <c r="AK15" s="627"/>
      <c r="AL15" s="628">
        <v>0.1</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564486</v>
      </c>
      <c r="BH15" s="624"/>
      <c r="BI15" s="624"/>
      <c r="BJ15" s="624"/>
      <c r="BK15" s="624"/>
      <c r="BL15" s="624"/>
      <c r="BM15" s="624"/>
      <c r="BN15" s="625"/>
      <c r="BO15" s="626">
        <v>6.7</v>
      </c>
      <c r="BP15" s="626"/>
      <c r="BQ15" s="626"/>
      <c r="BR15" s="626"/>
      <c r="BS15" s="627" t="s">
        <v>121</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3782345</v>
      </c>
      <c r="CS15" s="624"/>
      <c r="CT15" s="624"/>
      <c r="CU15" s="624"/>
      <c r="CV15" s="624"/>
      <c r="CW15" s="624"/>
      <c r="CX15" s="624"/>
      <c r="CY15" s="625"/>
      <c r="CZ15" s="626">
        <v>13.6</v>
      </c>
      <c r="DA15" s="626"/>
      <c r="DB15" s="626"/>
      <c r="DC15" s="626"/>
      <c r="DD15" s="632">
        <v>941081</v>
      </c>
      <c r="DE15" s="624"/>
      <c r="DF15" s="624"/>
      <c r="DG15" s="624"/>
      <c r="DH15" s="624"/>
      <c r="DI15" s="624"/>
      <c r="DJ15" s="624"/>
      <c r="DK15" s="624"/>
      <c r="DL15" s="624"/>
      <c r="DM15" s="624"/>
      <c r="DN15" s="624"/>
      <c r="DO15" s="624"/>
      <c r="DP15" s="625"/>
      <c r="DQ15" s="632">
        <v>2218908</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132420</v>
      </c>
      <c r="S16" s="624"/>
      <c r="T16" s="624"/>
      <c r="U16" s="624"/>
      <c r="V16" s="624"/>
      <c r="W16" s="624"/>
      <c r="X16" s="624"/>
      <c r="Y16" s="625"/>
      <c r="Z16" s="626">
        <v>0.5</v>
      </c>
      <c r="AA16" s="626"/>
      <c r="AB16" s="626"/>
      <c r="AC16" s="626"/>
      <c r="AD16" s="627">
        <v>132420</v>
      </c>
      <c r="AE16" s="627"/>
      <c r="AF16" s="627"/>
      <c r="AG16" s="627"/>
      <c r="AH16" s="627"/>
      <c r="AI16" s="627"/>
      <c r="AJ16" s="627"/>
      <c r="AK16" s="627"/>
      <c r="AL16" s="628">
        <v>0.9</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121</v>
      </c>
      <c r="BH16" s="624"/>
      <c r="BI16" s="624"/>
      <c r="BJ16" s="624"/>
      <c r="BK16" s="624"/>
      <c r="BL16" s="624"/>
      <c r="BM16" s="624"/>
      <c r="BN16" s="625"/>
      <c r="BO16" s="626" t="s">
        <v>121</v>
      </c>
      <c r="BP16" s="626"/>
      <c r="BQ16" s="626"/>
      <c r="BR16" s="626"/>
      <c r="BS16" s="627" t="s">
        <v>121</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121</v>
      </c>
      <c r="CS16" s="624"/>
      <c r="CT16" s="624"/>
      <c r="CU16" s="624"/>
      <c r="CV16" s="624"/>
      <c r="CW16" s="624"/>
      <c r="CX16" s="624"/>
      <c r="CY16" s="625"/>
      <c r="CZ16" s="626" t="s">
        <v>121</v>
      </c>
      <c r="DA16" s="626"/>
      <c r="DB16" s="626"/>
      <c r="DC16" s="626"/>
      <c r="DD16" s="632" t="s">
        <v>121</v>
      </c>
      <c r="DE16" s="624"/>
      <c r="DF16" s="624"/>
      <c r="DG16" s="624"/>
      <c r="DH16" s="624"/>
      <c r="DI16" s="624"/>
      <c r="DJ16" s="624"/>
      <c r="DK16" s="624"/>
      <c r="DL16" s="624"/>
      <c r="DM16" s="624"/>
      <c r="DN16" s="624"/>
      <c r="DO16" s="624"/>
      <c r="DP16" s="625"/>
      <c r="DQ16" s="632" t="s">
        <v>121</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386538</v>
      </c>
      <c r="S17" s="624"/>
      <c r="T17" s="624"/>
      <c r="U17" s="624"/>
      <c r="V17" s="624"/>
      <c r="W17" s="624"/>
      <c r="X17" s="624"/>
      <c r="Y17" s="625"/>
      <c r="Z17" s="626">
        <v>1.4</v>
      </c>
      <c r="AA17" s="626"/>
      <c r="AB17" s="626"/>
      <c r="AC17" s="626"/>
      <c r="AD17" s="627">
        <v>386538</v>
      </c>
      <c r="AE17" s="627"/>
      <c r="AF17" s="627"/>
      <c r="AG17" s="627"/>
      <c r="AH17" s="627"/>
      <c r="AI17" s="627"/>
      <c r="AJ17" s="627"/>
      <c r="AK17" s="627"/>
      <c r="AL17" s="628">
        <v>2.7</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121</v>
      </c>
      <c r="BH17" s="624"/>
      <c r="BI17" s="624"/>
      <c r="BJ17" s="624"/>
      <c r="BK17" s="624"/>
      <c r="BL17" s="624"/>
      <c r="BM17" s="624"/>
      <c r="BN17" s="625"/>
      <c r="BO17" s="626" t="s">
        <v>121</v>
      </c>
      <c r="BP17" s="626"/>
      <c r="BQ17" s="626"/>
      <c r="BR17" s="626"/>
      <c r="BS17" s="627" t="s">
        <v>121</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1968322</v>
      </c>
      <c r="CS17" s="624"/>
      <c r="CT17" s="624"/>
      <c r="CU17" s="624"/>
      <c r="CV17" s="624"/>
      <c r="CW17" s="624"/>
      <c r="CX17" s="624"/>
      <c r="CY17" s="625"/>
      <c r="CZ17" s="626">
        <v>7.1</v>
      </c>
      <c r="DA17" s="626"/>
      <c r="DB17" s="626"/>
      <c r="DC17" s="626"/>
      <c r="DD17" s="632" t="s">
        <v>121</v>
      </c>
      <c r="DE17" s="624"/>
      <c r="DF17" s="624"/>
      <c r="DG17" s="624"/>
      <c r="DH17" s="624"/>
      <c r="DI17" s="624"/>
      <c r="DJ17" s="624"/>
      <c r="DK17" s="624"/>
      <c r="DL17" s="624"/>
      <c r="DM17" s="624"/>
      <c r="DN17" s="624"/>
      <c r="DO17" s="624"/>
      <c r="DP17" s="625"/>
      <c r="DQ17" s="632">
        <v>1798031</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96880</v>
      </c>
      <c r="S18" s="624"/>
      <c r="T18" s="624"/>
      <c r="U18" s="624"/>
      <c r="V18" s="624"/>
      <c r="W18" s="624"/>
      <c r="X18" s="624"/>
      <c r="Y18" s="625"/>
      <c r="Z18" s="626">
        <v>0.3</v>
      </c>
      <c r="AA18" s="626"/>
      <c r="AB18" s="626"/>
      <c r="AC18" s="626"/>
      <c r="AD18" s="627">
        <v>96880</v>
      </c>
      <c r="AE18" s="627"/>
      <c r="AF18" s="627"/>
      <c r="AG18" s="627"/>
      <c r="AH18" s="627"/>
      <c r="AI18" s="627"/>
      <c r="AJ18" s="627"/>
      <c r="AK18" s="627"/>
      <c r="AL18" s="628">
        <v>0.7</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121</v>
      </c>
      <c r="BH18" s="624"/>
      <c r="BI18" s="624"/>
      <c r="BJ18" s="624"/>
      <c r="BK18" s="624"/>
      <c r="BL18" s="624"/>
      <c r="BM18" s="624"/>
      <c r="BN18" s="625"/>
      <c r="BO18" s="626" t="s">
        <v>121</v>
      </c>
      <c r="BP18" s="626"/>
      <c r="BQ18" s="626"/>
      <c r="BR18" s="626"/>
      <c r="BS18" s="627" t="s">
        <v>121</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121</v>
      </c>
      <c r="CS18" s="624"/>
      <c r="CT18" s="624"/>
      <c r="CU18" s="624"/>
      <c r="CV18" s="624"/>
      <c r="CW18" s="624"/>
      <c r="CX18" s="624"/>
      <c r="CY18" s="625"/>
      <c r="CZ18" s="626" t="s">
        <v>121</v>
      </c>
      <c r="DA18" s="626"/>
      <c r="DB18" s="626"/>
      <c r="DC18" s="626"/>
      <c r="DD18" s="632" t="s">
        <v>121</v>
      </c>
      <c r="DE18" s="624"/>
      <c r="DF18" s="624"/>
      <c r="DG18" s="624"/>
      <c r="DH18" s="624"/>
      <c r="DI18" s="624"/>
      <c r="DJ18" s="624"/>
      <c r="DK18" s="624"/>
      <c r="DL18" s="624"/>
      <c r="DM18" s="624"/>
      <c r="DN18" s="624"/>
      <c r="DO18" s="624"/>
      <c r="DP18" s="625"/>
      <c r="DQ18" s="632" t="s">
        <v>121</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289658</v>
      </c>
      <c r="S19" s="624"/>
      <c r="T19" s="624"/>
      <c r="U19" s="624"/>
      <c r="V19" s="624"/>
      <c r="W19" s="624"/>
      <c r="X19" s="624"/>
      <c r="Y19" s="625"/>
      <c r="Z19" s="626">
        <v>1</v>
      </c>
      <c r="AA19" s="626"/>
      <c r="AB19" s="626"/>
      <c r="AC19" s="626"/>
      <c r="AD19" s="627">
        <v>289658</v>
      </c>
      <c r="AE19" s="627"/>
      <c r="AF19" s="627"/>
      <c r="AG19" s="627"/>
      <c r="AH19" s="627"/>
      <c r="AI19" s="627"/>
      <c r="AJ19" s="627"/>
      <c r="AK19" s="627"/>
      <c r="AL19" s="628">
        <v>2.1</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741161</v>
      </c>
      <c r="BH19" s="624"/>
      <c r="BI19" s="624"/>
      <c r="BJ19" s="624"/>
      <c r="BK19" s="624"/>
      <c r="BL19" s="624"/>
      <c r="BM19" s="624"/>
      <c r="BN19" s="625"/>
      <c r="BO19" s="626">
        <v>8.8000000000000007</v>
      </c>
      <c r="BP19" s="626"/>
      <c r="BQ19" s="626"/>
      <c r="BR19" s="626"/>
      <c r="BS19" s="627" t="s">
        <v>121</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121</v>
      </c>
      <c r="CS19" s="624"/>
      <c r="CT19" s="624"/>
      <c r="CU19" s="624"/>
      <c r="CV19" s="624"/>
      <c r="CW19" s="624"/>
      <c r="CX19" s="624"/>
      <c r="CY19" s="625"/>
      <c r="CZ19" s="626" t="s">
        <v>121</v>
      </c>
      <c r="DA19" s="626"/>
      <c r="DB19" s="626"/>
      <c r="DC19" s="626"/>
      <c r="DD19" s="632" t="s">
        <v>121</v>
      </c>
      <c r="DE19" s="624"/>
      <c r="DF19" s="624"/>
      <c r="DG19" s="624"/>
      <c r="DH19" s="624"/>
      <c r="DI19" s="624"/>
      <c r="DJ19" s="624"/>
      <c r="DK19" s="624"/>
      <c r="DL19" s="624"/>
      <c r="DM19" s="624"/>
      <c r="DN19" s="624"/>
      <c r="DO19" s="624"/>
      <c r="DP19" s="625"/>
      <c r="DQ19" s="632" t="s">
        <v>121</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t="s">
        <v>121</v>
      </c>
      <c r="S20" s="624"/>
      <c r="T20" s="624"/>
      <c r="U20" s="624"/>
      <c r="V20" s="624"/>
      <c r="W20" s="624"/>
      <c r="X20" s="624"/>
      <c r="Y20" s="625"/>
      <c r="Z20" s="626" t="s">
        <v>121</v>
      </c>
      <c r="AA20" s="626"/>
      <c r="AB20" s="626"/>
      <c r="AC20" s="626"/>
      <c r="AD20" s="627" t="s">
        <v>121</v>
      </c>
      <c r="AE20" s="627"/>
      <c r="AF20" s="627"/>
      <c r="AG20" s="627"/>
      <c r="AH20" s="627"/>
      <c r="AI20" s="627"/>
      <c r="AJ20" s="627"/>
      <c r="AK20" s="627"/>
      <c r="AL20" s="628" t="s">
        <v>121</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741161</v>
      </c>
      <c r="BH20" s="624"/>
      <c r="BI20" s="624"/>
      <c r="BJ20" s="624"/>
      <c r="BK20" s="624"/>
      <c r="BL20" s="624"/>
      <c r="BM20" s="624"/>
      <c r="BN20" s="625"/>
      <c r="BO20" s="626">
        <v>8.8000000000000007</v>
      </c>
      <c r="BP20" s="626"/>
      <c r="BQ20" s="626"/>
      <c r="BR20" s="626"/>
      <c r="BS20" s="627" t="s">
        <v>121</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27804963</v>
      </c>
      <c r="CS20" s="624"/>
      <c r="CT20" s="624"/>
      <c r="CU20" s="624"/>
      <c r="CV20" s="624"/>
      <c r="CW20" s="624"/>
      <c r="CX20" s="624"/>
      <c r="CY20" s="625"/>
      <c r="CZ20" s="626">
        <v>100</v>
      </c>
      <c r="DA20" s="626"/>
      <c r="DB20" s="626"/>
      <c r="DC20" s="626"/>
      <c r="DD20" s="632">
        <v>2148780</v>
      </c>
      <c r="DE20" s="624"/>
      <c r="DF20" s="624"/>
      <c r="DG20" s="624"/>
      <c r="DH20" s="624"/>
      <c r="DI20" s="624"/>
      <c r="DJ20" s="624"/>
      <c r="DK20" s="624"/>
      <c r="DL20" s="624"/>
      <c r="DM20" s="624"/>
      <c r="DN20" s="624"/>
      <c r="DO20" s="624"/>
      <c r="DP20" s="625"/>
      <c r="DQ20" s="632">
        <v>17087462</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4404027</v>
      </c>
      <c r="S21" s="624"/>
      <c r="T21" s="624"/>
      <c r="U21" s="624"/>
      <c r="V21" s="624"/>
      <c r="W21" s="624"/>
      <c r="X21" s="624"/>
      <c r="Y21" s="625"/>
      <c r="Z21" s="626">
        <v>15.6</v>
      </c>
      <c r="AA21" s="626"/>
      <c r="AB21" s="626"/>
      <c r="AC21" s="626"/>
      <c r="AD21" s="627">
        <v>3795756</v>
      </c>
      <c r="AE21" s="627"/>
      <c r="AF21" s="627"/>
      <c r="AG21" s="627"/>
      <c r="AH21" s="627"/>
      <c r="AI21" s="627"/>
      <c r="AJ21" s="627"/>
      <c r="AK21" s="627"/>
      <c r="AL21" s="628">
        <v>26.9</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121</v>
      </c>
      <c r="BH21" s="624"/>
      <c r="BI21" s="624"/>
      <c r="BJ21" s="624"/>
      <c r="BK21" s="624"/>
      <c r="BL21" s="624"/>
      <c r="BM21" s="624"/>
      <c r="BN21" s="625"/>
      <c r="BO21" s="626" t="s">
        <v>121</v>
      </c>
      <c r="BP21" s="626"/>
      <c r="BQ21" s="626"/>
      <c r="BR21" s="626"/>
      <c r="BS21" s="627" t="s">
        <v>121</v>
      </c>
      <c r="BT21" s="627"/>
      <c r="BU21" s="627"/>
      <c r="BV21" s="627"/>
      <c r="BW21" s="627"/>
      <c r="BX21" s="627"/>
      <c r="BY21" s="627"/>
      <c r="BZ21" s="627"/>
      <c r="CA21" s="627"/>
      <c r="CB21" s="631"/>
      <c r="CD21" s="646"/>
      <c r="CE21" s="647"/>
      <c r="CF21" s="647"/>
      <c r="CG21" s="647"/>
      <c r="CH21" s="647"/>
      <c r="CI21" s="647"/>
      <c r="CJ21" s="647"/>
      <c r="CK21" s="647"/>
      <c r="CL21" s="647"/>
      <c r="CM21" s="647"/>
      <c r="CN21" s="647"/>
      <c r="CO21" s="647"/>
      <c r="CP21" s="647"/>
      <c r="CQ21" s="648"/>
      <c r="CR21" s="649"/>
      <c r="CS21" s="642"/>
      <c r="CT21" s="642"/>
      <c r="CU21" s="642"/>
      <c r="CV21" s="642"/>
      <c r="CW21" s="642"/>
      <c r="CX21" s="642"/>
      <c r="CY21" s="650"/>
      <c r="CZ21" s="651"/>
      <c r="DA21" s="651"/>
      <c r="DB21" s="651"/>
      <c r="DC21" s="651"/>
      <c r="DD21" s="641"/>
      <c r="DE21" s="642"/>
      <c r="DF21" s="642"/>
      <c r="DG21" s="642"/>
      <c r="DH21" s="642"/>
      <c r="DI21" s="642"/>
      <c r="DJ21" s="642"/>
      <c r="DK21" s="642"/>
      <c r="DL21" s="642"/>
      <c r="DM21" s="642"/>
      <c r="DN21" s="642"/>
      <c r="DO21" s="642"/>
      <c r="DP21" s="650"/>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3795756</v>
      </c>
      <c r="S22" s="624"/>
      <c r="T22" s="624"/>
      <c r="U22" s="624"/>
      <c r="V22" s="624"/>
      <c r="W22" s="624"/>
      <c r="X22" s="624"/>
      <c r="Y22" s="625"/>
      <c r="Z22" s="626">
        <v>13.4</v>
      </c>
      <c r="AA22" s="626"/>
      <c r="AB22" s="626"/>
      <c r="AC22" s="626"/>
      <c r="AD22" s="627">
        <v>3795756</v>
      </c>
      <c r="AE22" s="627"/>
      <c r="AF22" s="627"/>
      <c r="AG22" s="627"/>
      <c r="AH22" s="627"/>
      <c r="AI22" s="627"/>
      <c r="AJ22" s="627"/>
      <c r="AK22" s="627"/>
      <c r="AL22" s="628">
        <v>26.9</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121</v>
      </c>
      <c r="BH22" s="624"/>
      <c r="BI22" s="624"/>
      <c r="BJ22" s="624"/>
      <c r="BK22" s="624"/>
      <c r="BL22" s="624"/>
      <c r="BM22" s="624"/>
      <c r="BN22" s="625"/>
      <c r="BO22" s="626" t="s">
        <v>121</v>
      </c>
      <c r="BP22" s="626"/>
      <c r="BQ22" s="626"/>
      <c r="BR22" s="626"/>
      <c r="BS22" s="627" t="s">
        <v>121</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367887</v>
      </c>
      <c r="S23" s="624"/>
      <c r="T23" s="624"/>
      <c r="U23" s="624"/>
      <c r="V23" s="624"/>
      <c r="W23" s="624"/>
      <c r="X23" s="624"/>
      <c r="Y23" s="625"/>
      <c r="Z23" s="626">
        <v>1.3</v>
      </c>
      <c r="AA23" s="626"/>
      <c r="AB23" s="626"/>
      <c r="AC23" s="626"/>
      <c r="AD23" s="627" t="s">
        <v>121</v>
      </c>
      <c r="AE23" s="627"/>
      <c r="AF23" s="627"/>
      <c r="AG23" s="627"/>
      <c r="AH23" s="627"/>
      <c r="AI23" s="627"/>
      <c r="AJ23" s="627"/>
      <c r="AK23" s="627"/>
      <c r="AL23" s="628" t="s">
        <v>121</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741161</v>
      </c>
      <c r="BH23" s="624"/>
      <c r="BI23" s="624"/>
      <c r="BJ23" s="624"/>
      <c r="BK23" s="624"/>
      <c r="BL23" s="624"/>
      <c r="BM23" s="624"/>
      <c r="BN23" s="625"/>
      <c r="BO23" s="626">
        <v>8.8000000000000007</v>
      </c>
      <c r="BP23" s="626"/>
      <c r="BQ23" s="626"/>
      <c r="BR23" s="626"/>
      <c r="BS23" s="627" t="s">
        <v>121</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2" t="s">
        <v>275</v>
      </c>
      <c r="DM23" s="653"/>
      <c r="DN23" s="653"/>
      <c r="DO23" s="653"/>
      <c r="DP23" s="653"/>
      <c r="DQ23" s="653"/>
      <c r="DR23" s="653"/>
      <c r="DS23" s="653"/>
      <c r="DT23" s="653"/>
      <c r="DU23" s="653"/>
      <c r="DV23" s="654"/>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v>240384</v>
      </c>
      <c r="S24" s="624"/>
      <c r="T24" s="624"/>
      <c r="U24" s="624"/>
      <c r="V24" s="624"/>
      <c r="W24" s="624"/>
      <c r="X24" s="624"/>
      <c r="Y24" s="625"/>
      <c r="Z24" s="626">
        <v>0.9</v>
      </c>
      <c r="AA24" s="626"/>
      <c r="AB24" s="626"/>
      <c r="AC24" s="626"/>
      <c r="AD24" s="627" t="s">
        <v>121</v>
      </c>
      <c r="AE24" s="627"/>
      <c r="AF24" s="627"/>
      <c r="AG24" s="627"/>
      <c r="AH24" s="627"/>
      <c r="AI24" s="627"/>
      <c r="AJ24" s="627"/>
      <c r="AK24" s="627"/>
      <c r="AL24" s="628" t="s">
        <v>121</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121</v>
      </c>
      <c r="BH24" s="624"/>
      <c r="BI24" s="624"/>
      <c r="BJ24" s="624"/>
      <c r="BK24" s="624"/>
      <c r="BL24" s="624"/>
      <c r="BM24" s="624"/>
      <c r="BN24" s="625"/>
      <c r="BO24" s="626" t="s">
        <v>121</v>
      </c>
      <c r="BP24" s="626"/>
      <c r="BQ24" s="626"/>
      <c r="BR24" s="626"/>
      <c r="BS24" s="627" t="s">
        <v>121</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13904452</v>
      </c>
      <c r="CS24" s="613"/>
      <c r="CT24" s="613"/>
      <c r="CU24" s="613"/>
      <c r="CV24" s="613"/>
      <c r="CW24" s="613"/>
      <c r="CX24" s="613"/>
      <c r="CY24" s="614"/>
      <c r="CZ24" s="617">
        <v>50</v>
      </c>
      <c r="DA24" s="618"/>
      <c r="DB24" s="618"/>
      <c r="DC24" s="634"/>
      <c r="DD24" s="655">
        <v>8159077</v>
      </c>
      <c r="DE24" s="613"/>
      <c r="DF24" s="613"/>
      <c r="DG24" s="613"/>
      <c r="DH24" s="613"/>
      <c r="DI24" s="613"/>
      <c r="DJ24" s="613"/>
      <c r="DK24" s="614"/>
      <c r="DL24" s="655">
        <v>7145891</v>
      </c>
      <c r="DM24" s="613"/>
      <c r="DN24" s="613"/>
      <c r="DO24" s="613"/>
      <c r="DP24" s="613"/>
      <c r="DQ24" s="613"/>
      <c r="DR24" s="613"/>
      <c r="DS24" s="613"/>
      <c r="DT24" s="613"/>
      <c r="DU24" s="613"/>
      <c r="DV24" s="614"/>
      <c r="DW24" s="617">
        <v>50.5</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15256468</v>
      </c>
      <c r="S25" s="624"/>
      <c r="T25" s="624"/>
      <c r="U25" s="624"/>
      <c r="V25" s="624"/>
      <c r="W25" s="624"/>
      <c r="X25" s="624"/>
      <c r="Y25" s="625"/>
      <c r="Z25" s="626">
        <v>54</v>
      </c>
      <c r="AA25" s="626"/>
      <c r="AB25" s="626"/>
      <c r="AC25" s="626"/>
      <c r="AD25" s="627">
        <v>13907036</v>
      </c>
      <c r="AE25" s="627"/>
      <c r="AF25" s="627"/>
      <c r="AG25" s="627"/>
      <c r="AH25" s="627"/>
      <c r="AI25" s="627"/>
      <c r="AJ25" s="627"/>
      <c r="AK25" s="627"/>
      <c r="AL25" s="628">
        <v>98.7</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121</v>
      </c>
      <c r="BH25" s="624"/>
      <c r="BI25" s="624"/>
      <c r="BJ25" s="624"/>
      <c r="BK25" s="624"/>
      <c r="BL25" s="624"/>
      <c r="BM25" s="624"/>
      <c r="BN25" s="625"/>
      <c r="BO25" s="626" t="s">
        <v>121</v>
      </c>
      <c r="BP25" s="626"/>
      <c r="BQ25" s="626"/>
      <c r="BR25" s="626"/>
      <c r="BS25" s="627" t="s">
        <v>121</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3659724</v>
      </c>
      <c r="CS25" s="644"/>
      <c r="CT25" s="644"/>
      <c r="CU25" s="644"/>
      <c r="CV25" s="644"/>
      <c r="CW25" s="644"/>
      <c r="CX25" s="644"/>
      <c r="CY25" s="645"/>
      <c r="CZ25" s="628">
        <v>13.2</v>
      </c>
      <c r="DA25" s="656"/>
      <c r="DB25" s="656"/>
      <c r="DC25" s="658"/>
      <c r="DD25" s="632">
        <v>3402087</v>
      </c>
      <c r="DE25" s="644"/>
      <c r="DF25" s="644"/>
      <c r="DG25" s="644"/>
      <c r="DH25" s="644"/>
      <c r="DI25" s="644"/>
      <c r="DJ25" s="644"/>
      <c r="DK25" s="645"/>
      <c r="DL25" s="632">
        <v>3358985</v>
      </c>
      <c r="DM25" s="644"/>
      <c r="DN25" s="644"/>
      <c r="DO25" s="644"/>
      <c r="DP25" s="644"/>
      <c r="DQ25" s="644"/>
      <c r="DR25" s="644"/>
      <c r="DS25" s="644"/>
      <c r="DT25" s="644"/>
      <c r="DU25" s="644"/>
      <c r="DV25" s="645"/>
      <c r="DW25" s="628">
        <v>23.7</v>
      </c>
      <c r="DX25" s="656"/>
      <c r="DY25" s="656"/>
      <c r="DZ25" s="656"/>
      <c r="EA25" s="656"/>
      <c r="EB25" s="656"/>
      <c r="EC25" s="657"/>
    </row>
    <row r="26" spans="2:133" ht="11.25" customHeight="1" x14ac:dyDescent="0.15">
      <c r="B26" s="620" t="s">
        <v>283</v>
      </c>
      <c r="C26" s="621"/>
      <c r="D26" s="621"/>
      <c r="E26" s="621"/>
      <c r="F26" s="621"/>
      <c r="G26" s="621"/>
      <c r="H26" s="621"/>
      <c r="I26" s="621"/>
      <c r="J26" s="621"/>
      <c r="K26" s="621"/>
      <c r="L26" s="621"/>
      <c r="M26" s="621"/>
      <c r="N26" s="621"/>
      <c r="O26" s="621"/>
      <c r="P26" s="621"/>
      <c r="Q26" s="622"/>
      <c r="R26" s="623">
        <v>7700</v>
      </c>
      <c r="S26" s="624"/>
      <c r="T26" s="624"/>
      <c r="U26" s="624"/>
      <c r="V26" s="624"/>
      <c r="W26" s="624"/>
      <c r="X26" s="624"/>
      <c r="Y26" s="625"/>
      <c r="Z26" s="626">
        <v>0</v>
      </c>
      <c r="AA26" s="626"/>
      <c r="AB26" s="626"/>
      <c r="AC26" s="626"/>
      <c r="AD26" s="627">
        <v>7700</v>
      </c>
      <c r="AE26" s="627"/>
      <c r="AF26" s="627"/>
      <c r="AG26" s="627"/>
      <c r="AH26" s="627"/>
      <c r="AI26" s="627"/>
      <c r="AJ26" s="627"/>
      <c r="AK26" s="627"/>
      <c r="AL26" s="628">
        <v>0.1</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121</v>
      </c>
      <c r="BH26" s="624"/>
      <c r="BI26" s="624"/>
      <c r="BJ26" s="624"/>
      <c r="BK26" s="624"/>
      <c r="BL26" s="624"/>
      <c r="BM26" s="624"/>
      <c r="BN26" s="625"/>
      <c r="BO26" s="626" t="s">
        <v>121</v>
      </c>
      <c r="BP26" s="626"/>
      <c r="BQ26" s="626"/>
      <c r="BR26" s="626"/>
      <c r="BS26" s="627" t="s">
        <v>121</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2206481</v>
      </c>
      <c r="CS26" s="624"/>
      <c r="CT26" s="624"/>
      <c r="CU26" s="624"/>
      <c r="CV26" s="624"/>
      <c r="CW26" s="624"/>
      <c r="CX26" s="624"/>
      <c r="CY26" s="625"/>
      <c r="CZ26" s="628">
        <v>7.9</v>
      </c>
      <c r="DA26" s="656"/>
      <c r="DB26" s="656"/>
      <c r="DC26" s="658"/>
      <c r="DD26" s="632">
        <v>2077498</v>
      </c>
      <c r="DE26" s="624"/>
      <c r="DF26" s="624"/>
      <c r="DG26" s="624"/>
      <c r="DH26" s="624"/>
      <c r="DI26" s="624"/>
      <c r="DJ26" s="624"/>
      <c r="DK26" s="625"/>
      <c r="DL26" s="632" t="s">
        <v>121</v>
      </c>
      <c r="DM26" s="624"/>
      <c r="DN26" s="624"/>
      <c r="DO26" s="624"/>
      <c r="DP26" s="624"/>
      <c r="DQ26" s="624"/>
      <c r="DR26" s="624"/>
      <c r="DS26" s="624"/>
      <c r="DT26" s="624"/>
      <c r="DU26" s="624"/>
      <c r="DV26" s="625"/>
      <c r="DW26" s="628" t="s">
        <v>121</v>
      </c>
      <c r="DX26" s="656"/>
      <c r="DY26" s="656"/>
      <c r="DZ26" s="656"/>
      <c r="EA26" s="656"/>
      <c r="EB26" s="656"/>
      <c r="EC26" s="657"/>
    </row>
    <row r="27" spans="2:133" ht="11.25" customHeight="1" x14ac:dyDescent="0.15">
      <c r="B27" s="620" t="s">
        <v>286</v>
      </c>
      <c r="C27" s="621"/>
      <c r="D27" s="621"/>
      <c r="E27" s="621"/>
      <c r="F27" s="621"/>
      <c r="G27" s="621"/>
      <c r="H27" s="621"/>
      <c r="I27" s="621"/>
      <c r="J27" s="621"/>
      <c r="K27" s="621"/>
      <c r="L27" s="621"/>
      <c r="M27" s="621"/>
      <c r="N27" s="621"/>
      <c r="O27" s="621"/>
      <c r="P27" s="621"/>
      <c r="Q27" s="622"/>
      <c r="R27" s="623">
        <v>97840</v>
      </c>
      <c r="S27" s="624"/>
      <c r="T27" s="624"/>
      <c r="U27" s="624"/>
      <c r="V27" s="624"/>
      <c r="W27" s="624"/>
      <c r="X27" s="624"/>
      <c r="Y27" s="625"/>
      <c r="Z27" s="626">
        <v>0.3</v>
      </c>
      <c r="AA27" s="626"/>
      <c r="AB27" s="626"/>
      <c r="AC27" s="626"/>
      <c r="AD27" s="627" t="s">
        <v>121</v>
      </c>
      <c r="AE27" s="627"/>
      <c r="AF27" s="627"/>
      <c r="AG27" s="627"/>
      <c r="AH27" s="627"/>
      <c r="AI27" s="627"/>
      <c r="AJ27" s="627"/>
      <c r="AK27" s="627"/>
      <c r="AL27" s="628" t="s">
        <v>121</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8468529</v>
      </c>
      <c r="BH27" s="624"/>
      <c r="BI27" s="624"/>
      <c r="BJ27" s="624"/>
      <c r="BK27" s="624"/>
      <c r="BL27" s="624"/>
      <c r="BM27" s="624"/>
      <c r="BN27" s="625"/>
      <c r="BO27" s="626">
        <v>100</v>
      </c>
      <c r="BP27" s="626"/>
      <c r="BQ27" s="626"/>
      <c r="BR27" s="626"/>
      <c r="BS27" s="627">
        <v>75786</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8276406</v>
      </c>
      <c r="CS27" s="644"/>
      <c r="CT27" s="644"/>
      <c r="CU27" s="644"/>
      <c r="CV27" s="644"/>
      <c r="CW27" s="644"/>
      <c r="CX27" s="644"/>
      <c r="CY27" s="645"/>
      <c r="CZ27" s="628">
        <v>29.8</v>
      </c>
      <c r="DA27" s="656"/>
      <c r="DB27" s="656"/>
      <c r="DC27" s="658"/>
      <c r="DD27" s="632">
        <v>2958959</v>
      </c>
      <c r="DE27" s="644"/>
      <c r="DF27" s="644"/>
      <c r="DG27" s="644"/>
      <c r="DH27" s="644"/>
      <c r="DI27" s="644"/>
      <c r="DJ27" s="644"/>
      <c r="DK27" s="645"/>
      <c r="DL27" s="632">
        <v>1993869</v>
      </c>
      <c r="DM27" s="644"/>
      <c r="DN27" s="644"/>
      <c r="DO27" s="644"/>
      <c r="DP27" s="644"/>
      <c r="DQ27" s="644"/>
      <c r="DR27" s="644"/>
      <c r="DS27" s="644"/>
      <c r="DT27" s="644"/>
      <c r="DU27" s="644"/>
      <c r="DV27" s="645"/>
      <c r="DW27" s="628">
        <v>14.1</v>
      </c>
      <c r="DX27" s="656"/>
      <c r="DY27" s="656"/>
      <c r="DZ27" s="656"/>
      <c r="EA27" s="656"/>
      <c r="EB27" s="656"/>
      <c r="EC27" s="657"/>
    </row>
    <row r="28" spans="2:133" ht="11.25" customHeight="1" x14ac:dyDescent="0.15">
      <c r="B28" s="620" t="s">
        <v>289</v>
      </c>
      <c r="C28" s="621"/>
      <c r="D28" s="621"/>
      <c r="E28" s="621"/>
      <c r="F28" s="621"/>
      <c r="G28" s="621"/>
      <c r="H28" s="621"/>
      <c r="I28" s="621"/>
      <c r="J28" s="621"/>
      <c r="K28" s="621"/>
      <c r="L28" s="621"/>
      <c r="M28" s="621"/>
      <c r="N28" s="621"/>
      <c r="O28" s="621"/>
      <c r="P28" s="621"/>
      <c r="Q28" s="622"/>
      <c r="R28" s="623">
        <v>352036</v>
      </c>
      <c r="S28" s="624"/>
      <c r="T28" s="624"/>
      <c r="U28" s="624"/>
      <c r="V28" s="624"/>
      <c r="W28" s="624"/>
      <c r="X28" s="624"/>
      <c r="Y28" s="625"/>
      <c r="Z28" s="626">
        <v>1.2</v>
      </c>
      <c r="AA28" s="626"/>
      <c r="AB28" s="626"/>
      <c r="AC28" s="626"/>
      <c r="AD28" s="627">
        <v>54480</v>
      </c>
      <c r="AE28" s="627"/>
      <c r="AF28" s="627"/>
      <c r="AG28" s="627"/>
      <c r="AH28" s="627"/>
      <c r="AI28" s="627"/>
      <c r="AJ28" s="627"/>
      <c r="AK28" s="627"/>
      <c r="AL28" s="628">
        <v>0.4</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1968322</v>
      </c>
      <c r="CS28" s="624"/>
      <c r="CT28" s="624"/>
      <c r="CU28" s="624"/>
      <c r="CV28" s="624"/>
      <c r="CW28" s="624"/>
      <c r="CX28" s="624"/>
      <c r="CY28" s="625"/>
      <c r="CZ28" s="628">
        <v>7.1</v>
      </c>
      <c r="DA28" s="656"/>
      <c r="DB28" s="656"/>
      <c r="DC28" s="658"/>
      <c r="DD28" s="632">
        <v>1798031</v>
      </c>
      <c r="DE28" s="624"/>
      <c r="DF28" s="624"/>
      <c r="DG28" s="624"/>
      <c r="DH28" s="624"/>
      <c r="DI28" s="624"/>
      <c r="DJ28" s="624"/>
      <c r="DK28" s="625"/>
      <c r="DL28" s="632">
        <v>1793037</v>
      </c>
      <c r="DM28" s="624"/>
      <c r="DN28" s="624"/>
      <c r="DO28" s="624"/>
      <c r="DP28" s="624"/>
      <c r="DQ28" s="624"/>
      <c r="DR28" s="624"/>
      <c r="DS28" s="624"/>
      <c r="DT28" s="624"/>
      <c r="DU28" s="624"/>
      <c r="DV28" s="625"/>
      <c r="DW28" s="628">
        <v>12.7</v>
      </c>
      <c r="DX28" s="656"/>
      <c r="DY28" s="656"/>
      <c r="DZ28" s="656"/>
      <c r="EA28" s="656"/>
      <c r="EB28" s="656"/>
      <c r="EC28" s="657"/>
    </row>
    <row r="29" spans="2:133" ht="11.25" customHeight="1" x14ac:dyDescent="0.15">
      <c r="B29" s="620" t="s">
        <v>291</v>
      </c>
      <c r="C29" s="621"/>
      <c r="D29" s="621"/>
      <c r="E29" s="621"/>
      <c r="F29" s="621"/>
      <c r="G29" s="621"/>
      <c r="H29" s="621"/>
      <c r="I29" s="621"/>
      <c r="J29" s="621"/>
      <c r="K29" s="621"/>
      <c r="L29" s="621"/>
      <c r="M29" s="621"/>
      <c r="N29" s="621"/>
      <c r="O29" s="621"/>
      <c r="P29" s="621"/>
      <c r="Q29" s="622"/>
      <c r="R29" s="623">
        <v>79315</v>
      </c>
      <c r="S29" s="624"/>
      <c r="T29" s="624"/>
      <c r="U29" s="624"/>
      <c r="V29" s="624"/>
      <c r="W29" s="624"/>
      <c r="X29" s="624"/>
      <c r="Y29" s="625"/>
      <c r="Z29" s="626">
        <v>0.3</v>
      </c>
      <c r="AA29" s="626"/>
      <c r="AB29" s="626"/>
      <c r="AC29" s="626"/>
      <c r="AD29" s="627" t="s">
        <v>121</v>
      </c>
      <c r="AE29" s="627"/>
      <c r="AF29" s="627"/>
      <c r="AG29" s="627"/>
      <c r="AH29" s="627"/>
      <c r="AI29" s="627"/>
      <c r="AJ29" s="627"/>
      <c r="AK29" s="627"/>
      <c r="AL29" s="628" t="s">
        <v>121</v>
      </c>
      <c r="AM29" s="629"/>
      <c r="AN29" s="629"/>
      <c r="AO29" s="630"/>
      <c r="AP29" s="646"/>
      <c r="AQ29" s="647"/>
      <c r="AR29" s="647"/>
      <c r="AS29" s="647"/>
      <c r="AT29" s="647"/>
      <c r="AU29" s="647"/>
      <c r="AV29" s="647"/>
      <c r="AW29" s="647"/>
      <c r="AX29" s="647"/>
      <c r="AY29" s="647"/>
      <c r="AZ29" s="647"/>
      <c r="BA29" s="647"/>
      <c r="BB29" s="647"/>
      <c r="BC29" s="647"/>
      <c r="BD29" s="647"/>
      <c r="BE29" s="647"/>
      <c r="BF29" s="648"/>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1967724</v>
      </c>
      <c r="CS29" s="644"/>
      <c r="CT29" s="644"/>
      <c r="CU29" s="644"/>
      <c r="CV29" s="644"/>
      <c r="CW29" s="644"/>
      <c r="CX29" s="644"/>
      <c r="CY29" s="645"/>
      <c r="CZ29" s="628">
        <v>7.1</v>
      </c>
      <c r="DA29" s="656"/>
      <c r="DB29" s="656"/>
      <c r="DC29" s="658"/>
      <c r="DD29" s="632">
        <v>1797433</v>
      </c>
      <c r="DE29" s="644"/>
      <c r="DF29" s="644"/>
      <c r="DG29" s="644"/>
      <c r="DH29" s="644"/>
      <c r="DI29" s="644"/>
      <c r="DJ29" s="644"/>
      <c r="DK29" s="645"/>
      <c r="DL29" s="632">
        <v>1792439</v>
      </c>
      <c r="DM29" s="644"/>
      <c r="DN29" s="644"/>
      <c r="DO29" s="644"/>
      <c r="DP29" s="644"/>
      <c r="DQ29" s="644"/>
      <c r="DR29" s="644"/>
      <c r="DS29" s="644"/>
      <c r="DT29" s="644"/>
      <c r="DU29" s="644"/>
      <c r="DV29" s="645"/>
      <c r="DW29" s="628">
        <v>12.7</v>
      </c>
      <c r="DX29" s="656"/>
      <c r="DY29" s="656"/>
      <c r="DZ29" s="656"/>
      <c r="EA29" s="656"/>
      <c r="EB29" s="656"/>
      <c r="EC29" s="657"/>
    </row>
    <row r="30" spans="2:133" ht="11.25" customHeight="1" x14ac:dyDescent="0.15">
      <c r="B30" s="620" t="s">
        <v>293</v>
      </c>
      <c r="C30" s="621"/>
      <c r="D30" s="621"/>
      <c r="E30" s="621"/>
      <c r="F30" s="621"/>
      <c r="G30" s="621"/>
      <c r="H30" s="621"/>
      <c r="I30" s="621"/>
      <c r="J30" s="621"/>
      <c r="K30" s="621"/>
      <c r="L30" s="621"/>
      <c r="M30" s="621"/>
      <c r="N30" s="621"/>
      <c r="O30" s="621"/>
      <c r="P30" s="621"/>
      <c r="Q30" s="622"/>
      <c r="R30" s="623">
        <v>6678616</v>
      </c>
      <c r="S30" s="624"/>
      <c r="T30" s="624"/>
      <c r="U30" s="624"/>
      <c r="V30" s="624"/>
      <c r="W30" s="624"/>
      <c r="X30" s="624"/>
      <c r="Y30" s="625"/>
      <c r="Z30" s="626">
        <v>23.6</v>
      </c>
      <c r="AA30" s="626"/>
      <c r="AB30" s="626"/>
      <c r="AC30" s="626"/>
      <c r="AD30" s="627" t="s">
        <v>121</v>
      </c>
      <c r="AE30" s="627"/>
      <c r="AF30" s="627"/>
      <c r="AG30" s="627"/>
      <c r="AH30" s="627"/>
      <c r="AI30" s="627"/>
      <c r="AJ30" s="627"/>
      <c r="AK30" s="627"/>
      <c r="AL30" s="628" t="s">
        <v>121</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1888862</v>
      </c>
      <c r="CS30" s="624"/>
      <c r="CT30" s="624"/>
      <c r="CU30" s="624"/>
      <c r="CV30" s="624"/>
      <c r="CW30" s="624"/>
      <c r="CX30" s="624"/>
      <c r="CY30" s="625"/>
      <c r="CZ30" s="628">
        <v>6.8</v>
      </c>
      <c r="DA30" s="656"/>
      <c r="DB30" s="656"/>
      <c r="DC30" s="658"/>
      <c r="DD30" s="632">
        <v>1724092</v>
      </c>
      <c r="DE30" s="624"/>
      <c r="DF30" s="624"/>
      <c r="DG30" s="624"/>
      <c r="DH30" s="624"/>
      <c r="DI30" s="624"/>
      <c r="DJ30" s="624"/>
      <c r="DK30" s="625"/>
      <c r="DL30" s="632">
        <v>1719098</v>
      </c>
      <c r="DM30" s="624"/>
      <c r="DN30" s="624"/>
      <c r="DO30" s="624"/>
      <c r="DP30" s="624"/>
      <c r="DQ30" s="624"/>
      <c r="DR30" s="624"/>
      <c r="DS30" s="624"/>
      <c r="DT30" s="624"/>
      <c r="DU30" s="624"/>
      <c r="DV30" s="625"/>
      <c r="DW30" s="628">
        <v>12.1</v>
      </c>
      <c r="DX30" s="656"/>
      <c r="DY30" s="656"/>
      <c r="DZ30" s="656"/>
      <c r="EA30" s="656"/>
      <c r="EB30" s="656"/>
      <c r="EC30" s="657"/>
    </row>
    <row r="31" spans="2:133" ht="11.25" customHeight="1" x14ac:dyDescent="0.15">
      <c r="B31" s="636" t="s">
        <v>297</v>
      </c>
      <c r="C31" s="637"/>
      <c r="D31" s="637"/>
      <c r="E31" s="637"/>
      <c r="F31" s="637"/>
      <c r="G31" s="637"/>
      <c r="H31" s="637"/>
      <c r="I31" s="637"/>
      <c r="J31" s="637"/>
      <c r="K31" s="637"/>
      <c r="L31" s="637"/>
      <c r="M31" s="637"/>
      <c r="N31" s="637"/>
      <c r="O31" s="637"/>
      <c r="P31" s="637"/>
      <c r="Q31" s="638"/>
      <c r="R31" s="623">
        <v>25959</v>
      </c>
      <c r="S31" s="624"/>
      <c r="T31" s="624"/>
      <c r="U31" s="624"/>
      <c r="V31" s="624"/>
      <c r="W31" s="624"/>
      <c r="X31" s="624"/>
      <c r="Y31" s="625"/>
      <c r="Z31" s="626">
        <v>0.1</v>
      </c>
      <c r="AA31" s="626"/>
      <c r="AB31" s="626"/>
      <c r="AC31" s="626"/>
      <c r="AD31" s="627">
        <v>25959</v>
      </c>
      <c r="AE31" s="627"/>
      <c r="AF31" s="627"/>
      <c r="AG31" s="627"/>
      <c r="AH31" s="627"/>
      <c r="AI31" s="627"/>
      <c r="AJ31" s="627"/>
      <c r="AK31" s="627"/>
      <c r="AL31" s="628">
        <v>0.2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99.5</v>
      </c>
      <c r="BH31" s="667"/>
      <c r="BI31" s="667"/>
      <c r="BJ31" s="667"/>
      <c r="BK31" s="667"/>
      <c r="BL31" s="667"/>
      <c r="BM31" s="618">
        <v>98.4</v>
      </c>
      <c r="BN31" s="667"/>
      <c r="BO31" s="667"/>
      <c r="BP31" s="667"/>
      <c r="BQ31" s="668"/>
      <c r="BR31" s="670">
        <v>99.4</v>
      </c>
      <c r="BS31" s="667"/>
      <c r="BT31" s="667"/>
      <c r="BU31" s="667"/>
      <c r="BV31" s="667"/>
      <c r="BW31" s="667"/>
      <c r="BX31" s="618">
        <v>98.2</v>
      </c>
      <c r="BY31" s="667"/>
      <c r="BZ31" s="667"/>
      <c r="CA31" s="667"/>
      <c r="CB31" s="668"/>
      <c r="CD31" s="663"/>
      <c r="CE31" s="664"/>
      <c r="CF31" s="620" t="s">
        <v>300</v>
      </c>
      <c r="CG31" s="621"/>
      <c r="CH31" s="621"/>
      <c r="CI31" s="621"/>
      <c r="CJ31" s="621"/>
      <c r="CK31" s="621"/>
      <c r="CL31" s="621"/>
      <c r="CM31" s="621"/>
      <c r="CN31" s="621"/>
      <c r="CO31" s="621"/>
      <c r="CP31" s="621"/>
      <c r="CQ31" s="622"/>
      <c r="CR31" s="623">
        <v>78862</v>
      </c>
      <c r="CS31" s="644"/>
      <c r="CT31" s="644"/>
      <c r="CU31" s="644"/>
      <c r="CV31" s="644"/>
      <c r="CW31" s="644"/>
      <c r="CX31" s="644"/>
      <c r="CY31" s="645"/>
      <c r="CZ31" s="628">
        <v>0.3</v>
      </c>
      <c r="DA31" s="656"/>
      <c r="DB31" s="656"/>
      <c r="DC31" s="658"/>
      <c r="DD31" s="632">
        <v>73341</v>
      </c>
      <c r="DE31" s="644"/>
      <c r="DF31" s="644"/>
      <c r="DG31" s="644"/>
      <c r="DH31" s="644"/>
      <c r="DI31" s="644"/>
      <c r="DJ31" s="644"/>
      <c r="DK31" s="645"/>
      <c r="DL31" s="632">
        <v>73341</v>
      </c>
      <c r="DM31" s="644"/>
      <c r="DN31" s="644"/>
      <c r="DO31" s="644"/>
      <c r="DP31" s="644"/>
      <c r="DQ31" s="644"/>
      <c r="DR31" s="644"/>
      <c r="DS31" s="644"/>
      <c r="DT31" s="644"/>
      <c r="DU31" s="644"/>
      <c r="DV31" s="645"/>
      <c r="DW31" s="628">
        <v>0.5</v>
      </c>
      <c r="DX31" s="656"/>
      <c r="DY31" s="656"/>
      <c r="DZ31" s="656"/>
      <c r="EA31" s="656"/>
      <c r="EB31" s="656"/>
      <c r="EC31" s="657"/>
    </row>
    <row r="32" spans="2:133" ht="11.25" customHeight="1" x14ac:dyDescent="0.15">
      <c r="B32" s="620" t="s">
        <v>301</v>
      </c>
      <c r="C32" s="621"/>
      <c r="D32" s="621"/>
      <c r="E32" s="621"/>
      <c r="F32" s="621"/>
      <c r="G32" s="621"/>
      <c r="H32" s="621"/>
      <c r="I32" s="621"/>
      <c r="J32" s="621"/>
      <c r="K32" s="621"/>
      <c r="L32" s="621"/>
      <c r="M32" s="621"/>
      <c r="N32" s="621"/>
      <c r="O32" s="621"/>
      <c r="P32" s="621"/>
      <c r="Q32" s="622"/>
      <c r="R32" s="623">
        <v>1841470</v>
      </c>
      <c r="S32" s="624"/>
      <c r="T32" s="624"/>
      <c r="U32" s="624"/>
      <c r="V32" s="624"/>
      <c r="W32" s="624"/>
      <c r="X32" s="624"/>
      <c r="Y32" s="625"/>
      <c r="Z32" s="626">
        <v>6.5</v>
      </c>
      <c r="AA32" s="626"/>
      <c r="AB32" s="626"/>
      <c r="AC32" s="626"/>
      <c r="AD32" s="627" t="s">
        <v>121</v>
      </c>
      <c r="AE32" s="627"/>
      <c r="AF32" s="627"/>
      <c r="AG32" s="627"/>
      <c r="AH32" s="627"/>
      <c r="AI32" s="627"/>
      <c r="AJ32" s="627"/>
      <c r="AK32" s="627"/>
      <c r="AL32" s="628" t="s">
        <v>121</v>
      </c>
      <c r="AM32" s="629"/>
      <c r="AN32" s="629"/>
      <c r="AO32" s="630"/>
      <c r="AP32" s="673"/>
      <c r="AQ32" s="674"/>
      <c r="AR32" s="674"/>
      <c r="AS32" s="674"/>
      <c r="AT32" s="678"/>
      <c r="AU32" s="202" t="s">
        <v>302</v>
      </c>
      <c r="AX32" s="620" t="s">
        <v>303</v>
      </c>
      <c r="AY32" s="621"/>
      <c r="AZ32" s="621"/>
      <c r="BA32" s="621"/>
      <c r="BB32" s="621"/>
      <c r="BC32" s="621"/>
      <c r="BD32" s="621"/>
      <c r="BE32" s="621"/>
      <c r="BF32" s="622"/>
      <c r="BG32" s="680">
        <v>99.1</v>
      </c>
      <c r="BH32" s="644"/>
      <c r="BI32" s="644"/>
      <c r="BJ32" s="644"/>
      <c r="BK32" s="644"/>
      <c r="BL32" s="644"/>
      <c r="BM32" s="629">
        <v>97.1</v>
      </c>
      <c r="BN32" s="644"/>
      <c r="BO32" s="644"/>
      <c r="BP32" s="644"/>
      <c r="BQ32" s="669"/>
      <c r="BR32" s="680">
        <v>99.1</v>
      </c>
      <c r="BS32" s="644"/>
      <c r="BT32" s="644"/>
      <c r="BU32" s="644"/>
      <c r="BV32" s="644"/>
      <c r="BW32" s="644"/>
      <c r="BX32" s="629">
        <v>97</v>
      </c>
      <c r="BY32" s="644"/>
      <c r="BZ32" s="644"/>
      <c r="CA32" s="644"/>
      <c r="CB32" s="669"/>
      <c r="CD32" s="665"/>
      <c r="CE32" s="666"/>
      <c r="CF32" s="620" t="s">
        <v>304</v>
      </c>
      <c r="CG32" s="621"/>
      <c r="CH32" s="621"/>
      <c r="CI32" s="621"/>
      <c r="CJ32" s="621"/>
      <c r="CK32" s="621"/>
      <c r="CL32" s="621"/>
      <c r="CM32" s="621"/>
      <c r="CN32" s="621"/>
      <c r="CO32" s="621"/>
      <c r="CP32" s="621"/>
      <c r="CQ32" s="622"/>
      <c r="CR32" s="623">
        <v>598</v>
      </c>
      <c r="CS32" s="624"/>
      <c r="CT32" s="624"/>
      <c r="CU32" s="624"/>
      <c r="CV32" s="624"/>
      <c r="CW32" s="624"/>
      <c r="CX32" s="624"/>
      <c r="CY32" s="625"/>
      <c r="CZ32" s="628">
        <v>0</v>
      </c>
      <c r="DA32" s="656"/>
      <c r="DB32" s="656"/>
      <c r="DC32" s="658"/>
      <c r="DD32" s="632">
        <v>598</v>
      </c>
      <c r="DE32" s="624"/>
      <c r="DF32" s="624"/>
      <c r="DG32" s="624"/>
      <c r="DH32" s="624"/>
      <c r="DI32" s="624"/>
      <c r="DJ32" s="624"/>
      <c r="DK32" s="625"/>
      <c r="DL32" s="632">
        <v>598</v>
      </c>
      <c r="DM32" s="624"/>
      <c r="DN32" s="624"/>
      <c r="DO32" s="624"/>
      <c r="DP32" s="624"/>
      <c r="DQ32" s="624"/>
      <c r="DR32" s="624"/>
      <c r="DS32" s="624"/>
      <c r="DT32" s="624"/>
      <c r="DU32" s="624"/>
      <c r="DV32" s="625"/>
      <c r="DW32" s="628">
        <v>0</v>
      </c>
      <c r="DX32" s="656"/>
      <c r="DY32" s="656"/>
      <c r="DZ32" s="656"/>
      <c r="EA32" s="656"/>
      <c r="EB32" s="656"/>
      <c r="EC32" s="657"/>
    </row>
    <row r="33" spans="2:133" ht="11.25" customHeight="1" x14ac:dyDescent="0.15">
      <c r="B33" s="620" t="s">
        <v>305</v>
      </c>
      <c r="C33" s="621"/>
      <c r="D33" s="621"/>
      <c r="E33" s="621"/>
      <c r="F33" s="621"/>
      <c r="G33" s="621"/>
      <c r="H33" s="621"/>
      <c r="I33" s="621"/>
      <c r="J33" s="621"/>
      <c r="K33" s="621"/>
      <c r="L33" s="621"/>
      <c r="M33" s="621"/>
      <c r="N33" s="621"/>
      <c r="O33" s="621"/>
      <c r="P33" s="621"/>
      <c r="Q33" s="622"/>
      <c r="R33" s="623">
        <v>428711</v>
      </c>
      <c r="S33" s="624"/>
      <c r="T33" s="624"/>
      <c r="U33" s="624"/>
      <c r="V33" s="624"/>
      <c r="W33" s="624"/>
      <c r="X33" s="624"/>
      <c r="Y33" s="625"/>
      <c r="Z33" s="626">
        <v>1.5</v>
      </c>
      <c r="AA33" s="626"/>
      <c r="AB33" s="626"/>
      <c r="AC33" s="626"/>
      <c r="AD33" s="627">
        <v>91902</v>
      </c>
      <c r="AE33" s="627"/>
      <c r="AF33" s="627"/>
      <c r="AG33" s="627"/>
      <c r="AH33" s="627"/>
      <c r="AI33" s="627"/>
      <c r="AJ33" s="627"/>
      <c r="AK33" s="627"/>
      <c r="AL33" s="628">
        <v>0.7</v>
      </c>
      <c r="AM33" s="629"/>
      <c r="AN33" s="629"/>
      <c r="AO33" s="630"/>
      <c r="AP33" s="675"/>
      <c r="AQ33" s="676"/>
      <c r="AR33" s="676"/>
      <c r="AS33" s="676"/>
      <c r="AT33" s="679"/>
      <c r="AU33" s="207"/>
      <c r="AV33" s="207"/>
      <c r="AW33" s="207"/>
      <c r="AX33" s="646" t="s">
        <v>306</v>
      </c>
      <c r="AY33" s="647"/>
      <c r="AZ33" s="647"/>
      <c r="BA33" s="647"/>
      <c r="BB33" s="647"/>
      <c r="BC33" s="647"/>
      <c r="BD33" s="647"/>
      <c r="BE33" s="647"/>
      <c r="BF33" s="648"/>
      <c r="BG33" s="681">
        <v>99.8</v>
      </c>
      <c r="BH33" s="682"/>
      <c r="BI33" s="682"/>
      <c r="BJ33" s="682"/>
      <c r="BK33" s="682"/>
      <c r="BL33" s="682"/>
      <c r="BM33" s="683">
        <v>99.4</v>
      </c>
      <c r="BN33" s="682"/>
      <c r="BO33" s="682"/>
      <c r="BP33" s="682"/>
      <c r="BQ33" s="684"/>
      <c r="BR33" s="681">
        <v>99.6</v>
      </c>
      <c r="BS33" s="682"/>
      <c r="BT33" s="682"/>
      <c r="BU33" s="682"/>
      <c r="BV33" s="682"/>
      <c r="BW33" s="682"/>
      <c r="BX33" s="683">
        <v>99.2</v>
      </c>
      <c r="BY33" s="682"/>
      <c r="BZ33" s="682"/>
      <c r="CA33" s="682"/>
      <c r="CB33" s="684"/>
      <c r="CD33" s="620" t="s">
        <v>307</v>
      </c>
      <c r="CE33" s="621"/>
      <c r="CF33" s="621"/>
      <c r="CG33" s="621"/>
      <c r="CH33" s="621"/>
      <c r="CI33" s="621"/>
      <c r="CJ33" s="621"/>
      <c r="CK33" s="621"/>
      <c r="CL33" s="621"/>
      <c r="CM33" s="621"/>
      <c r="CN33" s="621"/>
      <c r="CO33" s="621"/>
      <c r="CP33" s="621"/>
      <c r="CQ33" s="622"/>
      <c r="CR33" s="623">
        <v>11751731</v>
      </c>
      <c r="CS33" s="644"/>
      <c r="CT33" s="644"/>
      <c r="CU33" s="644"/>
      <c r="CV33" s="644"/>
      <c r="CW33" s="644"/>
      <c r="CX33" s="644"/>
      <c r="CY33" s="645"/>
      <c r="CZ33" s="628">
        <v>42.3</v>
      </c>
      <c r="DA33" s="656"/>
      <c r="DB33" s="656"/>
      <c r="DC33" s="658"/>
      <c r="DD33" s="632">
        <v>8791695</v>
      </c>
      <c r="DE33" s="644"/>
      <c r="DF33" s="644"/>
      <c r="DG33" s="644"/>
      <c r="DH33" s="644"/>
      <c r="DI33" s="644"/>
      <c r="DJ33" s="644"/>
      <c r="DK33" s="645"/>
      <c r="DL33" s="632">
        <v>7206863</v>
      </c>
      <c r="DM33" s="644"/>
      <c r="DN33" s="644"/>
      <c r="DO33" s="644"/>
      <c r="DP33" s="644"/>
      <c r="DQ33" s="644"/>
      <c r="DR33" s="644"/>
      <c r="DS33" s="644"/>
      <c r="DT33" s="644"/>
      <c r="DU33" s="644"/>
      <c r="DV33" s="645"/>
      <c r="DW33" s="628">
        <v>50.9</v>
      </c>
      <c r="DX33" s="656"/>
      <c r="DY33" s="656"/>
      <c r="DZ33" s="656"/>
      <c r="EA33" s="656"/>
      <c r="EB33" s="656"/>
      <c r="EC33" s="657"/>
    </row>
    <row r="34" spans="2:133" ht="11.25" customHeight="1" x14ac:dyDescent="0.15">
      <c r="B34" s="620" t="s">
        <v>308</v>
      </c>
      <c r="C34" s="621"/>
      <c r="D34" s="621"/>
      <c r="E34" s="621"/>
      <c r="F34" s="621"/>
      <c r="G34" s="621"/>
      <c r="H34" s="621"/>
      <c r="I34" s="621"/>
      <c r="J34" s="621"/>
      <c r="K34" s="621"/>
      <c r="L34" s="621"/>
      <c r="M34" s="621"/>
      <c r="N34" s="621"/>
      <c r="O34" s="621"/>
      <c r="P34" s="621"/>
      <c r="Q34" s="622"/>
      <c r="R34" s="623">
        <v>233539</v>
      </c>
      <c r="S34" s="624"/>
      <c r="T34" s="624"/>
      <c r="U34" s="624"/>
      <c r="V34" s="624"/>
      <c r="W34" s="624"/>
      <c r="X34" s="624"/>
      <c r="Y34" s="625"/>
      <c r="Z34" s="626">
        <v>0.8</v>
      </c>
      <c r="AA34" s="626"/>
      <c r="AB34" s="626"/>
      <c r="AC34" s="626"/>
      <c r="AD34" s="627" t="s">
        <v>121</v>
      </c>
      <c r="AE34" s="627"/>
      <c r="AF34" s="627"/>
      <c r="AG34" s="627"/>
      <c r="AH34" s="627"/>
      <c r="AI34" s="627"/>
      <c r="AJ34" s="627"/>
      <c r="AK34" s="627"/>
      <c r="AL34" s="628" t="s">
        <v>121</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4504869</v>
      </c>
      <c r="CS34" s="624"/>
      <c r="CT34" s="624"/>
      <c r="CU34" s="624"/>
      <c r="CV34" s="624"/>
      <c r="CW34" s="624"/>
      <c r="CX34" s="624"/>
      <c r="CY34" s="625"/>
      <c r="CZ34" s="628">
        <v>16.2</v>
      </c>
      <c r="DA34" s="656"/>
      <c r="DB34" s="656"/>
      <c r="DC34" s="658"/>
      <c r="DD34" s="632">
        <v>3304346</v>
      </c>
      <c r="DE34" s="624"/>
      <c r="DF34" s="624"/>
      <c r="DG34" s="624"/>
      <c r="DH34" s="624"/>
      <c r="DI34" s="624"/>
      <c r="DJ34" s="624"/>
      <c r="DK34" s="625"/>
      <c r="DL34" s="632">
        <v>2942276</v>
      </c>
      <c r="DM34" s="624"/>
      <c r="DN34" s="624"/>
      <c r="DO34" s="624"/>
      <c r="DP34" s="624"/>
      <c r="DQ34" s="624"/>
      <c r="DR34" s="624"/>
      <c r="DS34" s="624"/>
      <c r="DT34" s="624"/>
      <c r="DU34" s="624"/>
      <c r="DV34" s="625"/>
      <c r="DW34" s="628">
        <v>20.8</v>
      </c>
      <c r="DX34" s="656"/>
      <c r="DY34" s="656"/>
      <c r="DZ34" s="656"/>
      <c r="EA34" s="656"/>
      <c r="EB34" s="656"/>
      <c r="EC34" s="657"/>
    </row>
    <row r="35" spans="2:133" ht="11.25" customHeight="1" x14ac:dyDescent="0.15">
      <c r="B35" s="620" t="s">
        <v>310</v>
      </c>
      <c r="C35" s="621"/>
      <c r="D35" s="621"/>
      <c r="E35" s="621"/>
      <c r="F35" s="621"/>
      <c r="G35" s="621"/>
      <c r="H35" s="621"/>
      <c r="I35" s="621"/>
      <c r="J35" s="621"/>
      <c r="K35" s="621"/>
      <c r="L35" s="621"/>
      <c r="M35" s="621"/>
      <c r="N35" s="621"/>
      <c r="O35" s="621"/>
      <c r="P35" s="621"/>
      <c r="Q35" s="622"/>
      <c r="R35" s="623">
        <v>1058804</v>
      </c>
      <c r="S35" s="624"/>
      <c r="T35" s="624"/>
      <c r="U35" s="624"/>
      <c r="V35" s="624"/>
      <c r="W35" s="624"/>
      <c r="X35" s="624"/>
      <c r="Y35" s="625"/>
      <c r="Z35" s="626">
        <v>3.7</v>
      </c>
      <c r="AA35" s="626"/>
      <c r="AB35" s="626"/>
      <c r="AC35" s="626"/>
      <c r="AD35" s="627" t="s">
        <v>121</v>
      </c>
      <c r="AE35" s="627"/>
      <c r="AF35" s="627"/>
      <c r="AG35" s="627"/>
      <c r="AH35" s="627"/>
      <c r="AI35" s="627"/>
      <c r="AJ35" s="627"/>
      <c r="AK35" s="627"/>
      <c r="AL35" s="628" t="s">
        <v>121</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150307</v>
      </c>
      <c r="CS35" s="644"/>
      <c r="CT35" s="644"/>
      <c r="CU35" s="644"/>
      <c r="CV35" s="644"/>
      <c r="CW35" s="644"/>
      <c r="CX35" s="644"/>
      <c r="CY35" s="645"/>
      <c r="CZ35" s="628">
        <v>0.5</v>
      </c>
      <c r="DA35" s="656"/>
      <c r="DB35" s="656"/>
      <c r="DC35" s="658"/>
      <c r="DD35" s="632">
        <v>147823</v>
      </c>
      <c r="DE35" s="644"/>
      <c r="DF35" s="644"/>
      <c r="DG35" s="644"/>
      <c r="DH35" s="644"/>
      <c r="DI35" s="644"/>
      <c r="DJ35" s="644"/>
      <c r="DK35" s="645"/>
      <c r="DL35" s="632">
        <v>109653</v>
      </c>
      <c r="DM35" s="644"/>
      <c r="DN35" s="644"/>
      <c r="DO35" s="644"/>
      <c r="DP35" s="644"/>
      <c r="DQ35" s="644"/>
      <c r="DR35" s="644"/>
      <c r="DS35" s="644"/>
      <c r="DT35" s="644"/>
      <c r="DU35" s="644"/>
      <c r="DV35" s="645"/>
      <c r="DW35" s="628">
        <v>0.8</v>
      </c>
      <c r="DX35" s="656"/>
      <c r="DY35" s="656"/>
      <c r="DZ35" s="656"/>
      <c r="EA35" s="656"/>
      <c r="EB35" s="656"/>
      <c r="EC35" s="657"/>
    </row>
    <row r="36" spans="2:133" ht="11.25" customHeight="1" x14ac:dyDescent="0.15">
      <c r="B36" s="620" t="s">
        <v>314</v>
      </c>
      <c r="C36" s="621"/>
      <c r="D36" s="621"/>
      <c r="E36" s="621"/>
      <c r="F36" s="621"/>
      <c r="G36" s="621"/>
      <c r="H36" s="621"/>
      <c r="I36" s="621"/>
      <c r="J36" s="621"/>
      <c r="K36" s="621"/>
      <c r="L36" s="621"/>
      <c r="M36" s="621"/>
      <c r="N36" s="621"/>
      <c r="O36" s="621"/>
      <c r="P36" s="621"/>
      <c r="Q36" s="622"/>
      <c r="R36" s="623">
        <v>132565</v>
      </c>
      <c r="S36" s="624"/>
      <c r="T36" s="624"/>
      <c r="U36" s="624"/>
      <c r="V36" s="624"/>
      <c r="W36" s="624"/>
      <c r="X36" s="624"/>
      <c r="Y36" s="625"/>
      <c r="Z36" s="626">
        <v>0.5</v>
      </c>
      <c r="AA36" s="626"/>
      <c r="AB36" s="626"/>
      <c r="AC36" s="626"/>
      <c r="AD36" s="627" t="s">
        <v>121</v>
      </c>
      <c r="AE36" s="627"/>
      <c r="AF36" s="627"/>
      <c r="AG36" s="627"/>
      <c r="AH36" s="627"/>
      <c r="AI36" s="627"/>
      <c r="AJ36" s="627"/>
      <c r="AK36" s="627"/>
      <c r="AL36" s="628" t="s">
        <v>121</v>
      </c>
      <c r="AM36" s="629"/>
      <c r="AN36" s="629"/>
      <c r="AO36" s="630"/>
      <c r="AP36" s="210"/>
      <c r="AQ36" s="689" t="s">
        <v>315</v>
      </c>
      <c r="AR36" s="690"/>
      <c r="AS36" s="690"/>
      <c r="AT36" s="690"/>
      <c r="AU36" s="690"/>
      <c r="AV36" s="690"/>
      <c r="AW36" s="690"/>
      <c r="AX36" s="690"/>
      <c r="AY36" s="691"/>
      <c r="AZ36" s="612">
        <v>3444122</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13918</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3905065</v>
      </c>
      <c r="CS36" s="624"/>
      <c r="CT36" s="624"/>
      <c r="CU36" s="624"/>
      <c r="CV36" s="624"/>
      <c r="CW36" s="624"/>
      <c r="CX36" s="624"/>
      <c r="CY36" s="625"/>
      <c r="CZ36" s="628">
        <v>14</v>
      </c>
      <c r="DA36" s="656"/>
      <c r="DB36" s="656"/>
      <c r="DC36" s="658"/>
      <c r="DD36" s="632">
        <v>3431425</v>
      </c>
      <c r="DE36" s="624"/>
      <c r="DF36" s="624"/>
      <c r="DG36" s="624"/>
      <c r="DH36" s="624"/>
      <c r="DI36" s="624"/>
      <c r="DJ36" s="624"/>
      <c r="DK36" s="625"/>
      <c r="DL36" s="632">
        <v>2541311</v>
      </c>
      <c r="DM36" s="624"/>
      <c r="DN36" s="624"/>
      <c r="DO36" s="624"/>
      <c r="DP36" s="624"/>
      <c r="DQ36" s="624"/>
      <c r="DR36" s="624"/>
      <c r="DS36" s="624"/>
      <c r="DT36" s="624"/>
      <c r="DU36" s="624"/>
      <c r="DV36" s="625"/>
      <c r="DW36" s="628">
        <v>18</v>
      </c>
      <c r="DX36" s="656"/>
      <c r="DY36" s="656"/>
      <c r="DZ36" s="656"/>
      <c r="EA36" s="656"/>
      <c r="EB36" s="656"/>
      <c r="EC36" s="657"/>
    </row>
    <row r="37" spans="2:133" ht="11.25" customHeight="1" x14ac:dyDescent="0.15">
      <c r="B37" s="620" t="s">
        <v>318</v>
      </c>
      <c r="C37" s="621"/>
      <c r="D37" s="621"/>
      <c r="E37" s="621"/>
      <c r="F37" s="621"/>
      <c r="G37" s="621"/>
      <c r="H37" s="621"/>
      <c r="I37" s="621"/>
      <c r="J37" s="621"/>
      <c r="K37" s="621"/>
      <c r="L37" s="621"/>
      <c r="M37" s="621"/>
      <c r="N37" s="621"/>
      <c r="O37" s="621"/>
      <c r="P37" s="621"/>
      <c r="Q37" s="622"/>
      <c r="R37" s="623">
        <v>699536</v>
      </c>
      <c r="S37" s="624"/>
      <c r="T37" s="624"/>
      <c r="U37" s="624"/>
      <c r="V37" s="624"/>
      <c r="W37" s="624"/>
      <c r="X37" s="624"/>
      <c r="Y37" s="625"/>
      <c r="Z37" s="626">
        <v>2.5</v>
      </c>
      <c r="AA37" s="626"/>
      <c r="AB37" s="626"/>
      <c r="AC37" s="626"/>
      <c r="AD37" s="627">
        <v>2800</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1296527</v>
      </c>
      <c r="BA37" s="624"/>
      <c r="BB37" s="624"/>
      <c r="BC37" s="624"/>
      <c r="BD37" s="644"/>
      <c r="BE37" s="644"/>
      <c r="BF37" s="669"/>
      <c r="BG37" s="620" t="s">
        <v>320</v>
      </c>
      <c r="BH37" s="621"/>
      <c r="BI37" s="621"/>
      <c r="BJ37" s="621"/>
      <c r="BK37" s="621"/>
      <c r="BL37" s="621"/>
      <c r="BM37" s="621"/>
      <c r="BN37" s="621"/>
      <c r="BO37" s="621"/>
      <c r="BP37" s="621"/>
      <c r="BQ37" s="621"/>
      <c r="BR37" s="621"/>
      <c r="BS37" s="621"/>
      <c r="BT37" s="621"/>
      <c r="BU37" s="622"/>
      <c r="BV37" s="623">
        <v>-18271</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1142787</v>
      </c>
      <c r="CS37" s="644"/>
      <c r="CT37" s="644"/>
      <c r="CU37" s="644"/>
      <c r="CV37" s="644"/>
      <c r="CW37" s="644"/>
      <c r="CX37" s="644"/>
      <c r="CY37" s="645"/>
      <c r="CZ37" s="628">
        <v>4.0999999999999996</v>
      </c>
      <c r="DA37" s="656"/>
      <c r="DB37" s="656"/>
      <c r="DC37" s="658"/>
      <c r="DD37" s="632">
        <v>1087443</v>
      </c>
      <c r="DE37" s="644"/>
      <c r="DF37" s="644"/>
      <c r="DG37" s="644"/>
      <c r="DH37" s="644"/>
      <c r="DI37" s="644"/>
      <c r="DJ37" s="644"/>
      <c r="DK37" s="645"/>
      <c r="DL37" s="632">
        <v>1000145</v>
      </c>
      <c r="DM37" s="644"/>
      <c r="DN37" s="644"/>
      <c r="DO37" s="644"/>
      <c r="DP37" s="644"/>
      <c r="DQ37" s="644"/>
      <c r="DR37" s="644"/>
      <c r="DS37" s="644"/>
      <c r="DT37" s="644"/>
      <c r="DU37" s="644"/>
      <c r="DV37" s="645"/>
      <c r="DW37" s="628">
        <v>7.1</v>
      </c>
      <c r="DX37" s="656"/>
      <c r="DY37" s="656"/>
      <c r="DZ37" s="656"/>
      <c r="EA37" s="656"/>
      <c r="EB37" s="656"/>
      <c r="EC37" s="657"/>
    </row>
    <row r="38" spans="2:133" ht="11.25" customHeight="1" x14ac:dyDescent="0.15">
      <c r="B38" s="620" t="s">
        <v>322</v>
      </c>
      <c r="C38" s="621"/>
      <c r="D38" s="621"/>
      <c r="E38" s="621"/>
      <c r="F38" s="621"/>
      <c r="G38" s="621"/>
      <c r="H38" s="621"/>
      <c r="I38" s="621"/>
      <c r="J38" s="621"/>
      <c r="K38" s="621"/>
      <c r="L38" s="621"/>
      <c r="M38" s="621"/>
      <c r="N38" s="621"/>
      <c r="O38" s="621"/>
      <c r="P38" s="621"/>
      <c r="Q38" s="622"/>
      <c r="R38" s="623">
        <v>1360600</v>
      </c>
      <c r="S38" s="624"/>
      <c r="T38" s="624"/>
      <c r="U38" s="624"/>
      <c r="V38" s="624"/>
      <c r="W38" s="624"/>
      <c r="X38" s="624"/>
      <c r="Y38" s="625"/>
      <c r="Z38" s="626">
        <v>4.8</v>
      </c>
      <c r="AA38" s="626"/>
      <c r="AB38" s="626"/>
      <c r="AC38" s="626"/>
      <c r="AD38" s="627" t="s">
        <v>121</v>
      </c>
      <c r="AE38" s="627"/>
      <c r="AF38" s="627"/>
      <c r="AG38" s="627"/>
      <c r="AH38" s="627"/>
      <c r="AI38" s="627"/>
      <c r="AJ38" s="627"/>
      <c r="AK38" s="627"/>
      <c r="AL38" s="628" t="s">
        <v>121</v>
      </c>
      <c r="AM38" s="629"/>
      <c r="AN38" s="629"/>
      <c r="AO38" s="630"/>
      <c r="AQ38" s="686" t="s">
        <v>323</v>
      </c>
      <c r="AR38" s="687"/>
      <c r="AS38" s="687"/>
      <c r="AT38" s="687"/>
      <c r="AU38" s="687"/>
      <c r="AV38" s="687"/>
      <c r="AW38" s="687"/>
      <c r="AX38" s="687"/>
      <c r="AY38" s="688"/>
      <c r="AZ38" s="623">
        <v>131234</v>
      </c>
      <c r="BA38" s="624"/>
      <c r="BB38" s="624"/>
      <c r="BC38" s="624"/>
      <c r="BD38" s="644"/>
      <c r="BE38" s="644"/>
      <c r="BF38" s="669"/>
      <c r="BG38" s="620" t="s">
        <v>324</v>
      </c>
      <c r="BH38" s="621"/>
      <c r="BI38" s="621"/>
      <c r="BJ38" s="621"/>
      <c r="BK38" s="621"/>
      <c r="BL38" s="621"/>
      <c r="BM38" s="621"/>
      <c r="BN38" s="621"/>
      <c r="BO38" s="621"/>
      <c r="BP38" s="621"/>
      <c r="BQ38" s="621"/>
      <c r="BR38" s="621"/>
      <c r="BS38" s="621"/>
      <c r="BT38" s="621"/>
      <c r="BU38" s="622"/>
      <c r="BV38" s="623">
        <v>6684</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2016361</v>
      </c>
      <c r="CS38" s="624"/>
      <c r="CT38" s="624"/>
      <c r="CU38" s="624"/>
      <c r="CV38" s="624"/>
      <c r="CW38" s="624"/>
      <c r="CX38" s="624"/>
      <c r="CY38" s="625"/>
      <c r="CZ38" s="628">
        <v>7.3</v>
      </c>
      <c r="DA38" s="656"/>
      <c r="DB38" s="656"/>
      <c r="DC38" s="658"/>
      <c r="DD38" s="632">
        <v>1652611</v>
      </c>
      <c r="DE38" s="624"/>
      <c r="DF38" s="624"/>
      <c r="DG38" s="624"/>
      <c r="DH38" s="624"/>
      <c r="DI38" s="624"/>
      <c r="DJ38" s="624"/>
      <c r="DK38" s="625"/>
      <c r="DL38" s="632">
        <v>1613623</v>
      </c>
      <c r="DM38" s="624"/>
      <c r="DN38" s="624"/>
      <c r="DO38" s="624"/>
      <c r="DP38" s="624"/>
      <c r="DQ38" s="624"/>
      <c r="DR38" s="624"/>
      <c r="DS38" s="624"/>
      <c r="DT38" s="624"/>
      <c r="DU38" s="624"/>
      <c r="DV38" s="625"/>
      <c r="DW38" s="628">
        <v>11.4</v>
      </c>
      <c r="DX38" s="656"/>
      <c r="DY38" s="656"/>
      <c r="DZ38" s="656"/>
      <c r="EA38" s="656"/>
      <c r="EB38" s="656"/>
      <c r="EC38" s="657"/>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121</v>
      </c>
      <c r="S39" s="624"/>
      <c r="T39" s="624"/>
      <c r="U39" s="624"/>
      <c r="V39" s="624"/>
      <c r="W39" s="624"/>
      <c r="X39" s="624"/>
      <c r="Y39" s="625"/>
      <c r="Z39" s="626" t="s">
        <v>121</v>
      </c>
      <c r="AA39" s="626"/>
      <c r="AB39" s="626"/>
      <c r="AC39" s="626"/>
      <c r="AD39" s="627" t="s">
        <v>121</v>
      </c>
      <c r="AE39" s="627"/>
      <c r="AF39" s="627"/>
      <c r="AG39" s="627"/>
      <c r="AH39" s="627"/>
      <c r="AI39" s="627"/>
      <c r="AJ39" s="627"/>
      <c r="AK39" s="627"/>
      <c r="AL39" s="628" t="s">
        <v>121</v>
      </c>
      <c r="AM39" s="629"/>
      <c r="AN39" s="629"/>
      <c r="AO39" s="630"/>
      <c r="AQ39" s="686" t="s">
        <v>327</v>
      </c>
      <c r="AR39" s="687"/>
      <c r="AS39" s="687"/>
      <c r="AT39" s="687"/>
      <c r="AU39" s="687"/>
      <c r="AV39" s="687"/>
      <c r="AW39" s="687"/>
      <c r="AX39" s="687"/>
      <c r="AY39" s="688"/>
      <c r="AZ39" s="623" t="s">
        <v>121</v>
      </c>
      <c r="BA39" s="624"/>
      <c r="BB39" s="624"/>
      <c r="BC39" s="624"/>
      <c r="BD39" s="644"/>
      <c r="BE39" s="644"/>
      <c r="BF39" s="669"/>
      <c r="BG39" s="620" t="s">
        <v>328</v>
      </c>
      <c r="BH39" s="621"/>
      <c r="BI39" s="621"/>
      <c r="BJ39" s="621"/>
      <c r="BK39" s="621"/>
      <c r="BL39" s="621"/>
      <c r="BM39" s="621"/>
      <c r="BN39" s="621"/>
      <c r="BO39" s="621"/>
      <c r="BP39" s="621"/>
      <c r="BQ39" s="621"/>
      <c r="BR39" s="621"/>
      <c r="BS39" s="621"/>
      <c r="BT39" s="621"/>
      <c r="BU39" s="622"/>
      <c r="BV39" s="623">
        <v>9744</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926537</v>
      </c>
      <c r="CS39" s="644"/>
      <c r="CT39" s="644"/>
      <c r="CU39" s="644"/>
      <c r="CV39" s="644"/>
      <c r="CW39" s="644"/>
      <c r="CX39" s="644"/>
      <c r="CY39" s="645"/>
      <c r="CZ39" s="628">
        <v>3.3</v>
      </c>
      <c r="DA39" s="656"/>
      <c r="DB39" s="656"/>
      <c r="DC39" s="658"/>
      <c r="DD39" s="632">
        <v>211898</v>
      </c>
      <c r="DE39" s="644"/>
      <c r="DF39" s="644"/>
      <c r="DG39" s="644"/>
      <c r="DH39" s="644"/>
      <c r="DI39" s="644"/>
      <c r="DJ39" s="644"/>
      <c r="DK39" s="645"/>
      <c r="DL39" s="632" t="s">
        <v>121</v>
      </c>
      <c r="DM39" s="644"/>
      <c r="DN39" s="644"/>
      <c r="DO39" s="644"/>
      <c r="DP39" s="644"/>
      <c r="DQ39" s="644"/>
      <c r="DR39" s="644"/>
      <c r="DS39" s="644"/>
      <c r="DT39" s="644"/>
      <c r="DU39" s="644"/>
      <c r="DV39" s="645"/>
      <c r="DW39" s="628" t="s">
        <v>121</v>
      </c>
      <c r="DX39" s="656"/>
      <c r="DY39" s="656"/>
      <c r="DZ39" s="656"/>
      <c r="EA39" s="656"/>
      <c r="EB39" s="656"/>
      <c r="EC39" s="657"/>
    </row>
    <row r="40" spans="2:133" ht="11.25" customHeight="1" x14ac:dyDescent="0.15">
      <c r="B40" s="620" t="s">
        <v>330</v>
      </c>
      <c r="C40" s="621"/>
      <c r="D40" s="621"/>
      <c r="E40" s="621"/>
      <c r="F40" s="621"/>
      <c r="G40" s="621"/>
      <c r="H40" s="621"/>
      <c r="I40" s="621"/>
      <c r="J40" s="621"/>
      <c r="K40" s="621"/>
      <c r="L40" s="621"/>
      <c r="M40" s="621"/>
      <c r="N40" s="621"/>
      <c r="O40" s="621"/>
      <c r="P40" s="621"/>
      <c r="Q40" s="622"/>
      <c r="R40" s="623">
        <v>64700</v>
      </c>
      <c r="S40" s="624"/>
      <c r="T40" s="624"/>
      <c r="U40" s="624"/>
      <c r="V40" s="624"/>
      <c r="W40" s="624"/>
      <c r="X40" s="624"/>
      <c r="Y40" s="625"/>
      <c r="Z40" s="626">
        <v>0.2</v>
      </c>
      <c r="AA40" s="626"/>
      <c r="AB40" s="626"/>
      <c r="AC40" s="626"/>
      <c r="AD40" s="627" t="s">
        <v>121</v>
      </c>
      <c r="AE40" s="627"/>
      <c r="AF40" s="627"/>
      <c r="AG40" s="627"/>
      <c r="AH40" s="627"/>
      <c r="AI40" s="627"/>
      <c r="AJ40" s="627"/>
      <c r="AK40" s="627"/>
      <c r="AL40" s="628" t="s">
        <v>121</v>
      </c>
      <c r="AM40" s="629"/>
      <c r="AN40" s="629"/>
      <c r="AO40" s="630"/>
      <c r="AQ40" s="686" t="s">
        <v>331</v>
      </c>
      <c r="AR40" s="687"/>
      <c r="AS40" s="687"/>
      <c r="AT40" s="687"/>
      <c r="AU40" s="687"/>
      <c r="AV40" s="687"/>
      <c r="AW40" s="687"/>
      <c r="AX40" s="687"/>
      <c r="AY40" s="688"/>
      <c r="AZ40" s="623" t="s">
        <v>121</v>
      </c>
      <c r="BA40" s="624"/>
      <c r="BB40" s="624"/>
      <c r="BC40" s="624"/>
      <c r="BD40" s="644"/>
      <c r="BE40" s="644"/>
      <c r="BF40" s="669"/>
      <c r="BG40" s="673" t="s">
        <v>332</v>
      </c>
      <c r="BH40" s="674"/>
      <c r="BI40" s="674"/>
      <c r="BJ40" s="674"/>
      <c r="BK40" s="674"/>
      <c r="BL40" s="211"/>
      <c r="BM40" s="621" t="s">
        <v>333</v>
      </c>
      <c r="BN40" s="621"/>
      <c r="BO40" s="621"/>
      <c r="BP40" s="621"/>
      <c r="BQ40" s="621"/>
      <c r="BR40" s="621"/>
      <c r="BS40" s="621"/>
      <c r="BT40" s="621"/>
      <c r="BU40" s="622"/>
      <c r="BV40" s="623">
        <v>95</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248592</v>
      </c>
      <c r="CS40" s="624"/>
      <c r="CT40" s="624"/>
      <c r="CU40" s="624"/>
      <c r="CV40" s="624"/>
      <c r="CW40" s="624"/>
      <c r="CX40" s="624"/>
      <c r="CY40" s="625"/>
      <c r="CZ40" s="628">
        <v>0.9</v>
      </c>
      <c r="DA40" s="656"/>
      <c r="DB40" s="656"/>
      <c r="DC40" s="658"/>
      <c r="DD40" s="632">
        <v>43592</v>
      </c>
      <c r="DE40" s="624"/>
      <c r="DF40" s="624"/>
      <c r="DG40" s="624"/>
      <c r="DH40" s="624"/>
      <c r="DI40" s="624"/>
      <c r="DJ40" s="624"/>
      <c r="DK40" s="625"/>
      <c r="DL40" s="632" t="s">
        <v>121</v>
      </c>
      <c r="DM40" s="624"/>
      <c r="DN40" s="624"/>
      <c r="DO40" s="624"/>
      <c r="DP40" s="624"/>
      <c r="DQ40" s="624"/>
      <c r="DR40" s="624"/>
      <c r="DS40" s="624"/>
      <c r="DT40" s="624"/>
      <c r="DU40" s="624"/>
      <c r="DV40" s="625"/>
      <c r="DW40" s="628" t="s">
        <v>121</v>
      </c>
      <c r="DX40" s="656"/>
      <c r="DY40" s="656"/>
      <c r="DZ40" s="656"/>
      <c r="EA40" s="656"/>
      <c r="EB40" s="656"/>
      <c r="EC40" s="657"/>
    </row>
    <row r="41" spans="2:133" ht="11.25" customHeight="1" x14ac:dyDescent="0.15">
      <c r="B41" s="646" t="s">
        <v>335</v>
      </c>
      <c r="C41" s="647"/>
      <c r="D41" s="647"/>
      <c r="E41" s="647"/>
      <c r="F41" s="647"/>
      <c r="G41" s="647"/>
      <c r="H41" s="647"/>
      <c r="I41" s="647"/>
      <c r="J41" s="647"/>
      <c r="K41" s="647"/>
      <c r="L41" s="647"/>
      <c r="M41" s="647"/>
      <c r="N41" s="647"/>
      <c r="O41" s="647"/>
      <c r="P41" s="647"/>
      <c r="Q41" s="648"/>
      <c r="R41" s="695">
        <v>28253159</v>
      </c>
      <c r="S41" s="696"/>
      <c r="T41" s="696"/>
      <c r="U41" s="696"/>
      <c r="V41" s="696"/>
      <c r="W41" s="696"/>
      <c r="X41" s="696"/>
      <c r="Y41" s="700"/>
      <c r="Z41" s="701">
        <v>100</v>
      </c>
      <c r="AA41" s="701"/>
      <c r="AB41" s="701"/>
      <c r="AC41" s="701"/>
      <c r="AD41" s="702">
        <v>14089877</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495513</v>
      </c>
      <c r="BA41" s="624"/>
      <c r="BB41" s="624"/>
      <c r="BC41" s="624"/>
      <c r="BD41" s="644"/>
      <c r="BE41" s="644"/>
      <c r="BF41" s="669"/>
      <c r="BG41" s="673"/>
      <c r="BH41" s="674"/>
      <c r="BI41" s="674"/>
      <c r="BJ41" s="674"/>
      <c r="BK41" s="674"/>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121</v>
      </c>
      <c r="CS41" s="644"/>
      <c r="CT41" s="644"/>
      <c r="CU41" s="644"/>
      <c r="CV41" s="644"/>
      <c r="CW41" s="644"/>
      <c r="CX41" s="644"/>
      <c r="CY41" s="645"/>
      <c r="CZ41" s="628" t="s">
        <v>121</v>
      </c>
      <c r="DA41" s="656"/>
      <c r="DB41" s="656"/>
      <c r="DC41" s="658"/>
      <c r="DD41" s="632" t="s">
        <v>121</v>
      </c>
      <c r="DE41" s="644"/>
      <c r="DF41" s="644"/>
      <c r="DG41" s="644"/>
      <c r="DH41" s="644"/>
      <c r="DI41" s="644"/>
      <c r="DJ41" s="644"/>
      <c r="DK41" s="645"/>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339</v>
      </c>
      <c r="AR42" s="693"/>
      <c r="AS42" s="693"/>
      <c r="AT42" s="693"/>
      <c r="AU42" s="693"/>
      <c r="AV42" s="693"/>
      <c r="AW42" s="693"/>
      <c r="AX42" s="693"/>
      <c r="AY42" s="694"/>
      <c r="AZ42" s="695">
        <v>1520848</v>
      </c>
      <c r="BA42" s="696"/>
      <c r="BB42" s="696"/>
      <c r="BC42" s="696"/>
      <c r="BD42" s="682"/>
      <c r="BE42" s="682"/>
      <c r="BF42" s="684"/>
      <c r="BG42" s="675"/>
      <c r="BH42" s="676"/>
      <c r="BI42" s="676"/>
      <c r="BJ42" s="676"/>
      <c r="BK42" s="676"/>
      <c r="BL42" s="212"/>
      <c r="BM42" s="647" t="s">
        <v>340</v>
      </c>
      <c r="BN42" s="647"/>
      <c r="BO42" s="647"/>
      <c r="BP42" s="647"/>
      <c r="BQ42" s="647"/>
      <c r="BR42" s="647"/>
      <c r="BS42" s="647"/>
      <c r="BT42" s="647"/>
      <c r="BU42" s="648"/>
      <c r="BV42" s="695">
        <v>406</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2148780</v>
      </c>
      <c r="CS42" s="644"/>
      <c r="CT42" s="644"/>
      <c r="CU42" s="644"/>
      <c r="CV42" s="644"/>
      <c r="CW42" s="644"/>
      <c r="CX42" s="644"/>
      <c r="CY42" s="645"/>
      <c r="CZ42" s="628">
        <v>7.7</v>
      </c>
      <c r="DA42" s="656"/>
      <c r="DB42" s="656"/>
      <c r="DC42" s="658"/>
      <c r="DD42" s="632">
        <v>136690</v>
      </c>
      <c r="DE42" s="644"/>
      <c r="DF42" s="644"/>
      <c r="DG42" s="644"/>
      <c r="DH42" s="644"/>
      <c r="DI42" s="644"/>
      <c r="DJ42" s="644"/>
      <c r="DK42" s="645"/>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342</v>
      </c>
      <c r="CD43" s="620" t="s">
        <v>343</v>
      </c>
      <c r="CE43" s="621"/>
      <c r="CF43" s="621"/>
      <c r="CG43" s="621"/>
      <c r="CH43" s="621"/>
      <c r="CI43" s="621"/>
      <c r="CJ43" s="621"/>
      <c r="CK43" s="621"/>
      <c r="CL43" s="621"/>
      <c r="CM43" s="621"/>
      <c r="CN43" s="621"/>
      <c r="CO43" s="621"/>
      <c r="CP43" s="621"/>
      <c r="CQ43" s="622"/>
      <c r="CR43" s="623">
        <v>35097</v>
      </c>
      <c r="CS43" s="644"/>
      <c r="CT43" s="644"/>
      <c r="CU43" s="644"/>
      <c r="CV43" s="644"/>
      <c r="CW43" s="644"/>
      <c r="CX43" s="644"/>
      <c r="CY43" s="645"/>
      <c r="CZ43" s="628">
        <v>0.1</v>
      </c>
      <c r="DA43" s="656"/>
      <c r="DB43" s="656"/>
      <c r="DC43" s="658"/>
      <c r="DD43" s="632">
        <v>35097</v>
      </c>
      <c r="DE43" s="644"/>
      <c r="DF43" s="644"/>
      <c r="DG43" s="644"/>
      <c r="DH43" s="644"/>
      <c r="DI43" s="644"/>
      <c r="DJ43" s="644"/>
      <c r="DK43" s="645"/>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2148780</v>
      </c>
      <c r="CS44" s="624"/>
      <c r="CT44" s="624"/>
      <c r="CU44" s="624"/>
      <c r="CV44" s="624"/>
      <c r="CW44" s="624"/>
      <c r="CX44" s="624"/>
      <c r="CY44" s="625"/>
      <c r="CZ44" s="628">
        <v>7.7</v>
      </c>
      <c r="DA44" s="629"/>
      <c r="DB44" s="629"/>
      <c r="DC44" s="635"/>
      <c r="DD44" s="632">
        <v>136690</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989267</v>
      </c>
      <c r="CS45" s="644"/>
      <c r="CT45" s="644"/>
      <c r="CU45" s="644"/>
      <c r="CV45" s="644"/>
      <c r="CW45" s="644"/>
      <c r="CX45" s="644"/>
      <c r="CY45" s="645"/>
      <c r="CZ45" s="628">
        <v>3.6</v>
      </c>
      <c r="DA45" s="656"/>
      <c r="DB45" s="656"/>
      <c r="DC45" s="658"/>
      <c r="DD45" s="632">
        <v>65185</v>
      </c>
      <c r="DE45" s="644"/>
      <c r="DF45" s="644"/>
      <c r="DG45" s="644"/>
      <c r="DH45" s="644"/>
      <c r="DI45" s="644"/>
      <c r="DJ45" s="644"/>
      <c r="DK45" s="645"/>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3"/>
      <c r="CE46" s="664"/>
      <c r="CF46" s="620" t="s">
        <v>348</v>
      </c>
      <c r="CG46" s="621"/>
      <c r="CH46" s="621"/>
      <c r="CI46" s="621"/>
      <c r="CJ46" s="621"/>
      <c r="CK46" s="621"/>
      <c r="CL46" s="621"/>
      <c r="CM46" s="621"/>
      <c r="CN46" s="621"/>
      <c r="CO46" s="621"/>
      <c r="CP46" s="621"/>
      <c r="CQ46" s="622"/>
      <c r="CR46" s="623">
        <v>1159513</v>
      </c>
      <c r="CS46" s="624"/>
      <c r="CT46" s="624"/>
      <c r="CU46" s="624"/>
      <c r="CV46" s="624"/>
      <c r="CW46" s="624"/>
      <c r="CX46" s="624"/>
      <c r="CY46" s="625"/>
      <c r="CZ46" s="628">
        <v>4.2</v>
      </c>
      <c r="DA46" s="629"/>
      <c r="DB46" s="629"/>
      <c r="DC46" s="635"/>
      <c r="DD46" s="632">
        <v>71505</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3"/>
      <c r="CE47" s="664"/>
      <c r="CF47" s="620" t="s">
        <v>349</v>
      </c>
      <c r="CG47" s="621"/>
      <c r="CH47" s="621"/>
      <c r="CI47" s="621"/>
      <c r="CJ47" s="621"/>
      <c r="CK47" s="621"/>
      <c r="CL47" s="621"/>
      <c r="CM47" s="621"/>
      <c r="CN47" s="621"/>
      <c r="CO47" s="621"/>
      <c r="CP47" s="621"/>
      <c r="CQ47" s="622"/>
      <c r="CR47" s="623" t="s">
        <v>121</v>
      </c>
      <c r="CS47" s="644"/>
      <c r="CT47" s="644"/>
      <c r="CU47" s="644"/>
      <c r="CV47" s="644"/>
      <c r="CW47" s="644"/>
      <c r="CX47" s="644"/>
      <c r="CY47" s="645"/>
      <c r="CZ47" s="628" t="s">
        <v>121</v>
      </c>
      <c r="DA47" s="656"/>
      <c r="DB47" s="656"/>
      <c r="DC47" s="658"/>
      <c r="DD47" s="632" t="s">
        <v>121</v>
      </c>
      <c r="DE47" s="644"/>
      <c r="DF47" s="644"/>
      <c r="DG47" s="644"/>
      <c r="DH47" s="644"/>
      <c r="DI47" s="644"/>
      <c r="DJ47" s="644"/>
      <c r="DK47" s="645"/>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5"/>
      <c r="CE48" s="666"/>
      <c r="CF48" s="620" t="s">
        <v>350</v>
      </c>
      <c r="CG48" s="621"/>
      <c r="CH48" s="621"/>
      <c r="CI48" s="621"/>
      <c r="CJ48" s="621"/>
      <c r="CK48" s="621"/>
      <c r="CL48" s="621"/>
      <c r="CM48" s="621"/>
      <c r="CN48" s="621"/>
      <c r="CO48" s="621"/>
      <c r="CP48" s="621"/>
      <c r="CQ48" s="622"/>
      <c r="CR48" s="623" t="s">
        <v>121</v>
      </c>
      <c r="CS48" s="624"/>
      <c r="CT48" s="624"/>
      <c r="CU48" s="624"/>
      <c r="CV48" s="624"/>
      <c r="CW48" s="624"/>
      <c r="CX48" s="624"/>
      <c r="CY48" s="625"/>
      <c r="CZ48" s="628" t="s">
        <v>121</v>
      </c>
      <c r="DA48" s="629"/>
      <c r="DB48" s="629"/>
      <c r="DC48" s="635"/>
      <c r="DD48" s="632" t="s">
        <v>121</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6" t="s">
        <v>351</v>
      </c>
      <c r="CE49" s="647"/>
      <c r="CF49" s="647"/>
      <c r="CG49" s="647"/>
      <c r="CH49" s="647"/>
      <c r="CI49" s="647"/>
      <c r="CJ49" s="647"/>
      <c r="CK49" s="647"/>
      <c r="CL49" s="647"/>
      <c r="CM49" s="647"/>
      <c r="CN49" s="647"/>
      <c r="CO49" s="647"/>
      <c r="CP49" s="647"/>
      <c r="CQ49" s="648"/>
      <c r="CR49" s="695">
        <v>27804963</v>
      </c>
      <c r="CS49" s="682"/>
      <c r="CT49" s="682"/>
      <c r="CU49" s="682"/>
      <c r="CV49" s="682"/>
      <c r="CW49" s="682"/>
      <c r="CX49" s="682"/>
      <c r="CY49" s="711"/>
      <c r="CZ49" s="703">
        <v>100</v>
      </c>
      <c r="DA49" s="712"/>
      <c r="DB49" s="712"/>
      <c r="DC49" s="713"/>
      <c r="DD49" s="714">
        <v>17087462</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CRTOuc9GkD1ucvi72EYtts5Q3rwHk+zhabsZPr0/UVRiiCKv/iOmA48CuwMbJAkkmzrbNNCBJMUP2gSyYnmqOw==" saltValue="nA4zerNpHw/pzPJz8seAs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374</v>
      </c>
      <c r="C7" s="750"/>
      <c r="D7" s="750"/>
      <c r="E7" s="750"/>
      <c r="F7" s="750"/>
      <c r="G7" s="750"/>
      <c r="H7" s="750"/>
      <c r="I7" s="750"/>
      <c r="J7" s="750"/>
      <c r="K7" s="750"/>
      <c r="L7" s="750"/>
      <c r="M7" s="750"/>
      <c r="N7" s="750"/>
      <c r="O7" s="750"/>
      <c r="P7" s="751"/>
      <c r="Q7" s="752">
        <v>33287</v>
      </c>
      <c r="R7" s="753"/>
      <c r="S7" s="753"/>
      <c r="T7" s="753"/>
      <c r="U7" s="753"/>
      <c r="V7" s="753">
        <v>32839</v>
      </c>
      <c r="W7" s="753"/>
      <c r="X7" s="753"/>
      <c r="Y7" s="753"/>
      <c r="Z7" s="753"/>
      <c r="AA7" s="753">
        <v>448</v>
      </c>
      <c r="AB7" s="753"/>
      <c r="AC7" s="753"/>
      <c r="AD7" s="753"/>
      <c r="AE7" s="754"/>
      <c r="AF7" s="755">
        <v>235</v>
      </c>
      <c r="AG7" s="756"/>
      <c r="AH7" s="756"/>
      <c r="AI7" s="756"/>
      <c r="AJ7" s="757"/>
      <c r="AK7" s="758">
        <v>1059</v>
      </c>
      <c r="AL7" s="759"/>
      <c r="AM7" s="759"/>
      <c r="AN7" s="759"/>
      <c r="AO7" s="759"/>
      <c r="AP7" s="759">
        <v>21005</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551</v>
      </c>
      <c r="BT7" s="747"/>
      <c r="BU7" s="747"/>
      <c r="BV7" s="747"/>
      <c r="BW7" s="747"/>
      <c r="BX7" s="747"/>
      <c r="BY7" s="747"/>
      <c r="BZ7" s="747"/>
      <c r="CA7" s="747"/>
      <c r="CB7" s="747"/>
      <c r="CC7" s="747"/>
      <c r="CD7" s="747"/>
      <c r="CE7" s="747"/>
      <c r="CF7" s="747"/>
      <c r="CG7" s="762"/>
      <c r="CH7" s="743">
        <v>0</v>
      </c>
      <c r="CI7" s="744"/>
      <c r="CJ7" s="744"/>
      <c r="CK7" s="744"/>
      <c r="CL7" s="745"/>
      <c r="CM7" s="743">
        <v>20</v>
      </c>
      <c r="CN7" s="744"/>
      <c r="CO7" s="744"/>
      <c r="CP7" s="744"/>
      <c r="CQ7" s="745"/>
      <c r="CR7" s="743">
        <v>10</v>
      </c>
      <c r="CS7" s="744"/>
      <c r="CT7" s="744"/>
      <c r="CU7" s="744"/>
      <c r="CV7" s="745"/>
      <c r="CW7" s="743" t="s">
        <v>486</v>
      </c>
      <c r="CX7" s="744"/>
      <c r="CY7" s="744"/>
      <c r="CZ7" s="744"/>
      <c r="DA7" s="745"/>
      <c r="DB7" s="743" t="s">
        <v>486</v>
      </c>
      <c r="DC7" s="744"/>
      <c r="DD7" s="744"/>
      <c r="DE7" s="744"/>
      <c r="DF7" s="745"/>
      <c r="DG7" s="743" t="s">
        <v>486</v>
      </c>
      <c r="DH7" s="744"/>
      <c r="DI7" s="744"/>
      <c r="DJ7" s="744"/>
      <c r="DK7" s="745"/>
      <c r="DL7" s="743" t="s">
        <v>486</v>
      </c>
      <c r="DM7" s="744"/>
      <c r="DN7" s="744"/>
      <c r="DO7" s="744"/>
      <c r="DP7" s="745"/>
      <c r="DQ7" s="743" t="s">
        <v>486</v>
      </c>
      <c r="DR7" s="744"/>
      <c r="DS7" s="744"/>
      <c r="DT7" s="744"/>
      <c r="DU7" s="745"/>
      <c r="DV7" s="746"/>
      <c r="DW7" s="747"/>
      <c r="DX7" s="747"/>
      <c r="DY7" s="747"/>
      <c r="DZ7" s="748"/>
      <c r="EA7" s="222"/>
    </row>
    <row r="8" spans="1:131" s="223" customFormat="1" ht="26.25" customHeight="1" x14ac:dyDescent="0.15">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552</v>
      </c>
      <c r="BT8" s="774"/>
      <c r="BU8" s="774"/>
      <c r="BV8" s="774"/>
      <c r="BW8" s="774"/>
      <c r="BX8" s="774"/>
      <c r="BY8" s="774"/>
      <c r="BZ8" s="774"/>
      <c r="CA8" s="774"/>
      <c r="CB8" s="774"/>
      <c r="CC8" s="774"/>
      <c r="CD8" s="774"/>
      <c r="CE8" s="774"/>
      <c r="CF8" s="774"/>
      <c r="CG8" s="775"/>
      <c r="CH8" s="776">
        <v>44</v>
      </c>
      <c r="CI8" s="777"/>
      <c r="CJ8" s="777"/>
      <c r="CK8" s="777"/>
      <c r="CL8" s="778"/>
      <c r="CM8" s="776">
        <v>555</v>
      </c>
      <c r="CN8" s="777"/>
      <c r="CO8" s="777"/>
      <c r="CP8" s="777"/>
      <c r="CQ8" s="778"/>
      <c r="CR8" s="776">
        <v>354</v>
      </c>
      <c r="CS8" s="777"/>
      <c r="CT8" s="777"/>
      <c r="CU8" s="777"/>
      <c r="CV8" s="778"/>
      <c r="CW8" s="776" t="s">
        <v>486</v>
      </c>
      <c r="CX8" s="777"/>
      <c r="CY8" s="777"/>
      <c r="CZ8" s="777"/>
      <c r="DA8" s="778"/>
      <c r="DB8" s="776">
        <v>257</v>
      </c>
      <c r="DC8" s="777"/>
      <c r="DD8" s="777"/>
      <c r="DE8" s="777"/>
      <c r="DF8" s="778"/>
      <c r="DG8" s="776" t="s">
        <v>486</v>
      </c>
      <c r="DH8" s="777"/>
      <c r="DI8" s="777"/>
      <c r="DJ8" s="777"/>
      <c r="DK8" s="778"/>
      <c r="DL8" s="776" t="s">
        <v>486</v>
      </c>
      <c r="DM8" s="777"/>
      <c r="DN8" s="777"/>
      <c r="DO8" s="777"/>
      <c r="DP8" s="778"/>
      <c r="DQ8" s="776" t="s">
        <v>486</v>
      </c>
      <c r="DR8" s="777"/>
      <c r="DS8" s="777"/>
      <c r="DT8" s="777"/>
      <c r="DU8" s="778"/>
      <c r="DV8" s="773"/>
      <c r="DW8" s="774"/>
      <c r="DX8" s="774"/>
      <c r="DY8" s="774"/>
      <c r="DZ8" s="779"/>
      <c r="EA8" s="222"/>
    </row>
    <row r="9" spans="1:131" s="223" customFormat="1" ht="26.25" customHeight="1" x14ac:dyDescent="0.15">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376</v>
      </c>
      <c r="B23" s="789" t="s">
        <v>377</v>
      </c>
      <c r="C23" s="790"/>
      <c r="D23" s="790"/>
      <c r="E23" s="790"/>
      <c r="F23" s="790"/>
      <c r="G23" s="790"/>
      <c r="H23" s="790"/>
      <c r="I23" s="790"/>
      <c r="J23" s="790"/>
      <c r="K23" s="790"/>
      <c r="L23" s="790"/>
      <c r="M23" s="790"/>
      <c r="N23" s="790"/>
      <c r="O23" s="790"/>
      <c r="P23" s="791"/>
      <c r="Q23" s="792">
        <v>28253</v>
      </c>
      <c r="R23" s="793"/>
      <c r="S23" s="793"/>
      <c r="T23" s="793"/>
      <c r="U23" s="793"/>
      <c r="V23" s="793">
        <v>27805</v>
      </c>
      <c r="W23" s="793"/>
      <c r="X23" s="793"/>
      <c r="Y23" s="793"/>
      <c r="Z23" s="793"/>
      <c r="AA23" s="793">
        <v>448</v>
      </c>
      <c r="AB23" s="793"/>
      <c r="AC23" s="793"/>
      <c r="AD23" s="793"/>
      <c r="AE23" s="794"/>
      <c r="AF23" s="795">
        <v>235</v>
      </c>
      <c r="AG23" s="793"/>
      <c r="AH23" s="793"/>
      <c r="AI23" s="793"/>
      <c r="AJ23" s="796"/>
      <c r="AK23" s="797"/>
      <c r="AL23" s="798"/>
      <c r="AM23" s="798"/>
      <c r="AN23" s="798"/>
      <c r="AO23" s="798"/>
      <c r="AP23" s="793">
        <v>21005</v>
      </c>
      <c r="AQ23" s="793"/>
      <c r="AR23" s="793"/>
      <c r="AS23" s="793"/>
      <c r="AT23" s="793"/>
      <c r="AU23" s="809"/>
      <c r="AV23" s="809"/>
      <c r="AW23" s="809"/>
      <c r="AX23" s="809"/>
      <c r="AY23" s="810"/>
      <c r="AZ23" s="811" t="s">
        <v>121</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388</v>
      </c>
      <c r="C28" s="750"/>
      <c r="D28" s="750"/>
      <c r="E28" s="750"/>
      <c r="F28" s="750"/>
      <c r="G28" s="750"/>
      <c r="H28" s="750"/>
      <c r="I28" s="750"/>
      <c r="J28" s="750"/>
      <c r="K28" s="750"/>
      <c r="L28" s="750"/>
      <c r="M28" s="750"/>
      <c r="N28" s="750"/>
      <c r="O28" s="750"/>
      <c r="P28" s="751"/>
      <c r="Q28" s="822">
        <v>5556</v>
      </c>
      <c r="R28" s="823"/>
      <c r="S28" s="823"/>
      <c r="T28" s="823"/>
      <c r="U28" s="823"/>
      <c r="V28" s="823">
        <v>5542</v>
      </c>
      <c r="W28" s="823"/>
      <c r="X28" s="823"/>
      <c r="Y28" s="823"/>
      <c r="Z28" s="823"/>
      <c r="AA28" s="823">
        <v>14</v>
      </c>
      <c r="AB28" s="823"/>
      <c r="AC28" s="823"/>
      <c r="AD28" s="823"/>
      <c r="AE28" s="824"/>
      <c r="AF28" s="825">
        <v>14</v>
      </c>
      <c r="AG28" s="823"/>
      <c r="AH28" s="823"/>
      <c r="AI28" s="823"/>
      <c r="AJ28" s="826"/>
      <c r="AK28" s="827">
        <v>696</v>
      </c>
      <c r="AL28" s="828"/>
      <c r="AM28" s="828"/>
      <c r="AN28" s="828"/>
      <c r="AO28" s="828"/>
      <c r="AP28" s="828" t="s">
        <v>486</v>
      </c>
      <c r="AQ28" s="828"/>
      <c r="AR28" s="828"/>
      <c r="AS28" s="828"/>
      <c r="AT28" s="828"/>
      <c r="AU28" s="828" t="s">
        <v>486</v>
      </c>
      <c r="AV28" s="828"/>
      <c r="AW28" s="828"/>
      <c r="AX28" s="828"/>
      <c r="AY28" s="828"/>
      <c r="AZ28" s="829" t="s">
        <v>486</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389</v>
      </c>
      <c r="C29" s="781"/>
      <c r="D29" s="781"/>
      <c r="E29" s="781"/>
      <c r="F29" s="781"/>
      <c r="G29" s="781"/>
      <c r="H29" s="781"/>
      <c r="I29" s="781"/>
      <c r="J29" s="781"/>
      <c r="K29" s="781"/>
      <c r="L29" s="781"/>
      <c r="M29" s="781"/>
      <c r="N29" s="781"/>
      <c r="O29" s="781"/>
      <c r="P29" s="782"/>
      <c r="Q29" s="783">
        <v>4678</v>
      </c>
      <c r="R29" s="784"/>
      <c r="S29" s="784"/>
      <c r="T29" s="784"/>
      <c r="U29" s="784"/>
      <c r="V29" s="784">
        <v>4573</v>
      </c>
      <c r="W29" s="784"/>
      <c r="X29" s="784"/>
      <c r="Y29" s="784"/>
      <c r="Z29" s="784"/>
      <c r="AA29" s="784">
        <v>105</v>
      </c>
      <c r="AB29" s="784"/>
      <c r="AC29" s="784"/>
      <c r="AD29" s="784"/>
      <c r="AE29" s="785"/>
      <c r="AF29" s="786">
        <v>105</v>
      </c>
      <c r="AG29" s="787"/>
      <c r="AH29" s="787"/>
      <c r="AI29" s="787"/>
      <c r="AJ29" s="788"/>
      <c r="AK29" s="834">
        <v>779</v>
      </c>
      <c r="AL29" s="830"/>
      <c r="AM29" s="830"/>
      <c r="AN29" s="830"/>
      <c r="AO29" s="830"/>
      <c r="AP29" s="830" t="s">
        <v>486</v>
      </c>
      <c r="AQ29" s="830"/>
      <c r="AR29" s="830"/>
      <c r="AS29" s="830"/>
      <c r="AT29" s="830"/>
      <c r="AU29" s="830" t="s">
        <v>486</v>
      </c>
      <c r="AV29" s="830"/>
      <c r="AW29" s="830"/>
      <c r="AX29" s="830"/>
      <c r="AY29" s="830"/>
      <c r="AZ29" s="831" t="s">
        <v>486</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390</v>
      </c>
      <c r="C30" s="781"/>
      <c r="D30" s="781"/>
      <c r="E30" s="781"/>
      <c r="F30" s="781"/>
      <c r="G30" s="781"/>
      <c r="H30" s="781"/>
      <c r="I30" s="781"/>
      <c r="J30" s="781"/>
      <c r="K30" s="781"/>
      <c r="L30" s="781"/>
      <c r="M30" s="781"/>
      <c r="N30" s="781"/>
      <c r="O30" s="781"/>
      <c r="P30" s="782"/>
      <c r="Q30" s="783">
        <v>846</v>
      </c>
      <c r="R30" s="784"/>
      <c r="S30" s="784"/>
      <c r="T30" s="784"/>
      <c r="U30" s="784"/>
      <c r="V30" s="784">
        <v>839</v>
      </c>
      <c r="W30" s="784"/>
      <c r="X30" s="784"/>
      <c r="Y30" s="784"/>
      <c r="Z30" s="784"/>
      <c r="AA30" s="784">
        <v>7</v>
      </c>
      <c r="AB30" s="784"/>
      <c r="AC30" s="784"/>
      <c r="AD30" s="784"/>
      <c r="AE30" s="785"/>
      <c r="AF30" s="786">
        <v>7</v>
      </c>
      <c r="AG30" s="787"/>
      <c r="AH30" s="787"/>
      <c r="AI30" s="787"/>
      <c r="AJ30" s="788"/>
      <c r="AK30" s="834">
        <v>162</v>
      </c>
      <c r="AL30" s="830"/>
      <c r="AM30" s="830"/>
      <c r="AN30" s="830"/>
      <c r="AO30" s="830"/>
      <c r="AP30" s="830" t="s">
        <v>486</v>
      </c>
      <c r="AQ30" s="830"/>
      <c r="AR30" s="830"/>
      <c r="AS30" s="830"/>
      <c r="AT30" s="830"/>
      <c r="AU30" s="830" t="s">
        <v>486</v>
      </c>
      <c r="AV30" s="830"/>
      <c r="AW30" s="830"/>
      <c r="AX30" s="830"/>
      <c r="AY30" s="830"/>
      <c r="AZ30" s="831" t="s">
        <v>486</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391</v>
      </c>
      <c r="C31" s="781"/>
      <c r="D31" s="781"/>
      <c r="E31" s="781"/>
      <c r="F31" s="781"/>
      <c r="G31" s="781"/>
      <c r="H31" s="781"/>
      <c r="I31" s="781"/>
      <c r="J31" s="781"/>
      <c r="K31" s="781"/>
      <c r="L31" s="781"/>
      <c r="M31" s="781"/>
      <c r="N31" s="781"/>
      <c r="O31" s="781"/>
      <c r="P31" s="782"/>
      <c r="Q31" s="783">
        <v>1625</v>
      </c>
      <c r="R31" s="784"/>
      <c r="S31" s="784"/>
      <c r="T31" s="784"/>
      <c r="U31" s="784"/>
      <c r="V31" s="784">
        <v>1461</v>
      </c>
      <c r="W31" s="784"/>
      <c r="X31" s="784"/>
      <c r="Y31" s="784"/>
      <c r="Z31" s="784"/>
      <c r="AA31" s="784">
        <v>165</v>
      </c>
      <c r="AB31" s="784"/>
      <c r="AC31" s="784"/>
      <c r="AD31" s="784"/>
      <c r="AE31" s="785"/>
      <c r="AF31" s="786">
        <v>1415</v>
      </c>
      <c r="AG31" s="787"/>
      <c r="AH31" s="787"/>
      <c r="AI31" s="787"/>
      <c r="AJ31" s="788"/>
      <c r="AK31" s="834">
        <v>87</v>
      </c>
      <c r="AL31" s="830"/>
      <c r="AM31" s="830"/>
      <c r="AN31" s="830"/>
      <c r="AO31" s="830"/>
      <c r="AP31" s="830">
        <v>2669</v>
      </c>
      <c r="AQ31" s="830"/>
      <c r="AR31" s="830"/>
      <c r="AS31" s="830"/>
      <c r="AT31" s="830"/>
      <c r="AU31" s="830" t="s">
        <v>486</v>
      </c>
      <c r="AV31" s="830"/>
      <c r="AW31" s="830"/>
      <c r="AX31" s="830"/>
      <c r="AY31" s="830"/>
      <c r="AZ31" s="831" t="s">
        <v>486</v>
      </c>
      <c r="BA31" s="831"/>
      <c r="BB31" s="831"/>
      <c r="BC31" s="831"/>
      <c r="BD31" s="831"/>
      <c r="BE31" s="832" t="s">
        <v>392</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393</v>
      </c>
      <c r="C32" s="781"/>
      <c r="D32" s="781"/>
      <c r="E32" s="781"/>
      <c r="F32" s="781"/>
      <c r="G32" s="781"/>
      <c r="H32" s="781"/>
      <c r="I32" s="781"/>
      <c r="J32" s="781"/>
      <c r="K32" s="781"/>
      <c r="L32" s="781"/>
      <c r="M32" s="781"/>
      <c r="N32" s="781"/>
      <c r="O32" s="781"/>
      <c r="P32" s="782"/>
      <c r="Q32" s="783">
        <v>2985</v>
      </c>
      <c r="R32" s="784"/>
      <c r="S32" s="784"/>
      <c r="T32" s="784"/>
      <c r="U32" s="784"/>
      <c r="V32" s="784">
        <v>2732</v>
      </c>
      <c r="W32" s="784"/>
      <c r="X32" s="784"/>
      <c r="Y32" s="784"/>
      <c r="Z32" s="784"/>
      <c r="AA32" s="784">
        <v>253</v>
      </c>
      <c r="AB32" s="784"/>
      <c r="AC32" s="784"/>
      <c r="AD32" s="784"/>
      <c r="AE32" s="785"/>
      <c r="AF32" s="786" t="s">
        <v>121</v>
      </c>
      <c r="AG32" s="787"/>
      <c r="AH32" s="787"/>
      <c r="AI32" s="787"/>
      <c r="AJ32" s="788"/>
      <c r="AK32" s="834">
        <v>1297</v>
      </c>
      <c r="AL32" s="830"/>
      <c r="AM32" s="830"/>
      <c r="AN32" s="830"/>
      <c r="AO32" s="830"/>
      <c r="AP32" s="830">
        <v>12517</v>
      </c>
      <c r="AQ32" s="830"/>
      <c r="AR32" s="830"/>
      <c r="AS32" s="830"/>
      <c r="AT32" s="830"/>
      <c r="AU32" s="830">
        <v>8574</v>
      </c>
      <c r="AV32" s="830"/>
      <c r="AW32" s="830"/>
      <c r="AX32" s="830"/>
      <c r="AY32" s="830"/>
      <c r="AZ32" s="831" t="s">
        <v>486</v>
      </c>
      <c r="BA32" s="831"/>
      <c r="BB32" s="831"/>
      <c r="BC32" s="831"/>
      <c r="BD32" s="831"/>
      <c r="BE32" s="832" t="s">
        <v>392</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394</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376</v>
      </c>
      <c r="B63" s="789" t="s">
        <v>395</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1541</v>
      </c>
      <c r="AG63" s="844"/>
      <c r="AH63" s="844"/>
      <c r="AI63" s="844"/>
      <c r="AJ63" s="845"/>
      <c r="AK63" s="846"/>
      <c r="AL63" s="841"/>
      <c r="AM63" s="841"/>
      <c r="AN63" s="841"/>
      <c r="AO63" s="841"/>
      <c r="AP63" s="844">
        <v>15186</v>
      </c>
      <c r="AQ63" s="844"/>
      <c r="AR63" s="844"/>
      <c r="AS63" s="844"/>
      <c r="AT63" s="844"/>
      <c r="AU63" s="844">
        <v>8574</v>
      </c>
      <c r="AV63" s="844"/>
      <c r="AW63" s="844"/>
      <c r="AX63" s="844"/>
      <c r="AY63" s="844"/>
      <c r="AZ63" s="848"/>
      <c r="BA63" s="848"/>
      <c r="BB63" s="848"/>
      <c r="BC63" s="848"/>
      <c r="BD63" s="848"/>
      <c r="BE63" s="849"/>
      <c r="BF63" s="849"/>
      <c r="BG63" s="849"/>
      <c r="BH63" s="849"/>
      <c r="BI63" s="850"/>
      <c r="BJ63" s="851" t="s">
        <v>121</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396</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397</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398</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544</v>
      </c>
      <c r="C68" s="870"/>
      <c r="D68" s="870"/>
      <c r="E68" s="870"/>
      <c r="F68" s="870"/>
      <c r="G68" s="870"/>
      <c r="H68" s="870"/>
      <c r="I68" s="870"/>
      <c r="J68" s="870"/>
      <c r="K68" s="870"/>
      <c r="L68" s="870"/>
      <c r="M68" s="870"/>
      <c r="N68" s="870"/>
      <c r="O68" s="870"/>
      <c r="P68" s="871"/>
      <c r="Q68" s="872">
        <v>1173</v>
      </c>
      <c r="R68" s="866"/>
      <c r="S68" s="866"/>
      <c r="T68" s="866"/>
      <c r="U68" s="866"/>
      <c r="V68" s="866">
        <v>1151</v>
      </c>
      <c r="W68" s="866"/>
      <c r="X68" s="866"/>
      <c r="Y68" s="866"/>
      <c r="Z68" s="866"/>
      <c r="AA68" s="866">
        <v>21</v>
      </c>
      <c r="AB68" s="866"/>
      <c r="AC68" s="866"/>
      <c r="AD68" s="866"/>
      <c r="AE68" s="866"/>
      <c r="AF68" s="866">
        <v>21</v>
      </c>
      <c r="AG68" s="866"/>
      <c r="AH68" s="866"/>
      <c r="AI68" s="866"/>
      <c r="AJ68" s="866"/>
      <c r="AK68" s="866" t="s">
        <v>553</v>
      </c>
      <c r="AL68" s="866"/>
      <c r="AM68" s="866"/>
      <c r="AN68" s="866"/>
      <c r="AO68" s="866"/>
      <c r="AP68" s="866" t="s">
        <v>553</v>
      </c>
      <c r="AQ68" s="866"/>
      <c r="AR68" s="866"/>
      <c r="AS68" s="866"/>
      <c r="AT68" s="866"/>
      <c r="AU68" s="866" t="s">
        <v>486</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545</v>
      </c>
      <c r="C69" s="874"/>
      <c r="D69" s="874"/>
      <c r="E69" s="874"/>
      <c r="F69" s="874"/>
      <c r="G69" s="874"/>
      <c r="H69" s="874"/>
      <c r="I69" s="874"/>
      <c r="J69" s="874"/>
      <c r="K69" s="874"/>
      <c r="L69" s="874"/>
      <c r="M69" s="874"/>
      <c r="N69" s="874"/>
      <c r="O69" s="874"/>
      <c r="P69" s="875"/>
      <c r="Q69" s="876">
        <v>10670</v>
      </c>
      <c r="R69" s="830"/>
      <c r="S69" s="830"/>
      <c r="T69" s="830"/>
      <c r="U69" s="830"/>
      <c r="V69" s="830">
        <v>10603</v>
      </c>
      <c r="W69" s="830"/>
      <c r="X69" s="830"/>
      <c r="Y69" s="830"/>
      <c r="Z69" s="830"/>
      <c r="AA69" s="830">
        <v>67</v>
      </c>
      <c r="AB69" s="830"/>
      <c r="AC69" s="830"/>
      <c r="AD69" s="830"/>
      <c r="AE69" s="830"/>
      <c r="AF69" s="830">
        <v>67</v>
      </c>
      <c r="AG69" s="830"/>
      <c r="AH69" s="830"/>
      <c r="AI69" s="830"/>
      <c r="AJ69" s="830"/>
      <c r="AK69" s="830" t="s">
        <v>553</v>
      </c>
      <c r="AL69" s="830"/>
      <c r="AM69" s="830"/>
      <c r="AN69" s="830"/>
      <c r="AO69" s="830"/>
      <c r="AP69" s="830" t="s">
        <v>553</v>
      </c>
      <c r="AQ69" s="830"/>
      <c r="AR69" s="830"/>
      <c r="AS69" s="830"/>
      <c r="AT69" s="830"/>
      <c r="AU69" s="830" t="s">
        <v>486</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546</v>
      </c>
      <c r="C70" s="874"/>
      <c r="D70" s="874"/>
      <c r="E70" s="874"/>
      <c r="F70" s="874"/>
      <c r="G70" s="874"/>
      <c r="H70" s="874"/>
      <c r="I70" s="874"/>
      <c r="J70" s="874"/>
      <c r="K70" s="874"/>
      <c r="L70" s="874"/>
      <c r="M70" s="874"/>
      <c r="N70" s="874"/>
      <c r="O70" s="874"/>
      <c r="P70" s="875"/>
      <c r="Q70" s="876">
        <v>860</v>
      </c>
      <c r="R70" s="830"/>
      <c r="S70" s="830"/>
      <c r="T70" s="830"/>
      <c r="U70" s="830"/>
      <c r="V70" s="830">
        <v>858</v>
      </c>
      <c r="W70" s="830"/>
      <c r="X70" s="830"/>
      <c r="Y70" s="830"/>
      <c r="Z70" s="830"/>
      <c r="AA70" s="830">
        <v>2</v>
      </c>
      <c r="AB70" s="830"/>
      <c r="AC70" s="830"/>
      <c r="AD70" s="830"/>
      <c r="AE70" s="830"/>
      <c r="AF70" s="830">
        <v>2</v>
      </c>
      <c r="AG70" s="830"/>
      <c r="AH70" s="830"/>
      <c r="AI70" s="830"/>
      <c r="AJ70" s="830"/>
      <c r="AK70" s="830">
        <v>2</v>
      </c>
      <c r="AL70" s="830"/>
      <c r="AM70" s="830"/>
      <c r="AN70" s="830"/>
      <c r="AO70" s="830"/>
      <c r="AP70" s="830" t="s">
        <v>553</v>
      </c>
      <c r="AQ70" s="830"/>
      <c r="AR70" s="830"/>
      <c r="AS70" s="830"/>
      <c r="AT70" s="830"/>
      <c r="AU70" s="830" t="s">
        <v>486</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t="s">
        <v>547</v>
      </c>
      <c r="C71" s="874"/>
      <c r="D71" s="874"/>
      <c r="E71" s="874"/>
      <c r="F71" s="874"/>
      <c r="G71" s="874"/>
      <c r="H71" s="874"/>
      <c r="I71" s="874"/>
      <c r="J71" s="874"/>
      <c r="K71" s="874"/>
      <c r="L71" s="874"/>
      <c r="M71" s="874"/>
      <c r="N71" s="874"/>
      <c r="O71" s="874"/>
      <c r="P71" s="875"/>
      <c r="Q71" s="876">
        <v>2741</v>
      </c>
      <c r="R71" s="830"/>
      <c r="S71" s="830"/>
      <c r="T71" s="830"/>
      <c r="U71" s="830"/>
      <c r="V71" s="830">
        <v>2668</v>
      </c>
      <c r="W71" s="830"/>
      <c r="X71" s="830"/>
      <c r="Y71" s="830"/>
      <c r="Z71" s="830"/>
      <c r="AA71" s="830">
        <v>72</v>
      </c>
      <c r="AB71" s="830"/>
      <c r="AC71" s="830"/>
      <c r="AD71" s="830"/>
      <c r="AE71" s="830"/>
      <c r="AF71" s="830">
        <v>72</v>
      </c>
      <c r="AG71" s="830"/>
      <c r="AH71" s="830"/>
      <c r="AI71" s="830"/>
      <c r="AJ71" s="830"/>
      <c r="AK71" s="830">
        <v>142</v>
      </c>
      <c r="AL71" s="830"/>
      <c r="AM71" s="830"/>
      <c r="AN71" s="830"/>
      <c r="AO71" s="830"/>
      <c r="AP71" s="830">
        <v>1938</v>
      </c>
      <c r="AQ71" s="830"/>
      <c r="AR71" s="830"/>
      <c r="AS71" s="830"/>
      <c r="AT71" s="830"/>
      <c r="AU71" s="830">
        <v>562</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t="s">
        <v>548</v>
      </c>
      <c r="C72" s="874"/>
      <c r="D72" s="874"/>
      <c r="E72" s="874"/>
      <c r="F72" s="874"/>
      <c r="G72" s="874"/>
      <c r="H72" s="874"/>
      <c r="I72" s="874"/>
      <c r="J72" s="874"/>
      <c r="K72" s="874"/>
      <c r="L72" s="874"/>
      <c r="M72" s="874"/>
      <c r="N72" s="874"/>
      <c r="O72" s="874"/>
      <c r="P72" s="875"/>
      <c r="Q72" s="876">
        <v>243</v>
      </c>
      <c r="R72" s="830"/>
      <c r="S72" s="830"/>
      <c r="T72" s="830"/>
      <c r="U72" s="830"/>
      <c r="V72" s="830">
        <v>238</v>
      </c>
      <c r="W72" s="830"/>
      <c r="X72" s="830"/>
      <c r="Y72" s="830"/>
      <c r="Z72" s="830"/>
      <c r="AA72" s="830">
        <v>5</v>
      </c>
      <c r="AB72" s="830"/>
      <c r="AC72" s="830"/>
      <c r="AD72" s="830"/>
      <c r="AE72" s="830"/>
      <c r="AF72" s="830">
        <v>5</v>
      </c>
      <c r="AG72" s="830"/>
      <c r="AH72" s="830"/>
      <c r="AI72" s="830"/>
      <c r="AJ72" s="830"/>
      <c r="AK72" s="830">
        <v>3</v>
      </c>
      <c r="AL72" s="830"/>
      <c r="AM72" s="830"/>
      <c r="AN72" s="830"/>
      <c r="AO72" s="830"/>
      <c r="AP72" s="830" t="s">
        <v>553</v>
      </c>
      <c r="AQ72" s="830"/>
      <c r="AR72" s="830"/>
      <c r="AS72" s="830"/>
      <c r="AT72" s="830"/>
      <c r="AU72" s="830" t="s">
        <v>486</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t="s">
        <v>549</v>
      </c>
      <c r="C73" s="874"/>
      <c r="D73" s="874"/>
      <c r="E73" s="874"/>
      <c r="F73" s="874"/>
      <c r="G73" s="874"/>
      <c r="H73" s="874"/>
      <c r="I73" s="874"/>
      <c r="J73" s="874"/>
      <c r="K73" s="874"/>
      <c r="L73" s="874"/>
      <c r="M73" s="874"/>
      <c r="N73" s="874"/>
      <c r="O73" s="874"/>
      <c r="P73" s="875"/>
      <c r="Q73" s="876">
        <v>967</v>
      </c>
      <c r="R73" s="830"/>
      <c r="S73" s="830"/>
      <c r="T73" s="830"/>
      <c r="U73" s="830"/>
      <c r="V73" s="830">
        <v>732</v>
      </c>
      <c r="W73" s="830"/>
      <c r="X73" s="830"/>
      <c r="Y73" s="830"/>
      <c r="Z73" s="830"/>
      <c r="AA73" s="830">
        <v>236</v>
      </c>
      <c r="AB73" s="830"/>
      <c r="AC73" s="830"/>
      <c r="AD73" s="830"/>
      <c r="AE73" s="830"/>
      <c r="AF73" s="830">
        <v>236</v>
      </c>
      <c r="AG73" s="830"/>
      <c r="AH73" s="830"/>
      <c r="AI73" s="830"/>
      <c r="AJ73" s="830"/>
      <c r="AK73" s="830">
        <v>510</v>
      </c>
      <c r="AL73" s="830"/>
      <c r="AM73" s="830"/>
      <c r="AN73" s="830"/>
      <c r="AO73" s="830"/>
      <c r="AP73" s="830" t="s">
        <v>553</v>
      </c>
      <c r="AQ73" s="830"/>
      <c r="AR73" s="830"/>
      <c r="AS73" s="830"/>
      <c r="AT73" s="830"/>
      <c r="AU73" s="830" t="s">
        <v>486</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t="s">
        <v>550</v>
      </c>
      <c r="C74" s="874"/>
      <c r="D74" s="874"/>
      <c r="E74" s="874"/>
      <c r="F74" s="874"/>
      <c r="G74" s="874"/>
      <c r="H74" s="874"/>
      <c r="I74" s="874"/>
      <c r="J74" s="874"/>
      <c r="K74" s="874"/>
      <c r="L74" s="874"/>
      <c r="M74" s="874"/>
      <c r="N74" s="874"/>
      <c r="O74" s="874"/>
      <c r="P74" s="875"/>
      <c r="Q74" s="876">
        <v>294625</v>
      </c>
      <c r="R74" s="830"/>
      <c r="S74" s="830"/>
      <c r="T74" s="830"/>
      <c r="U74" s="830"/>
      <c r="V74" s="830">
        <v>290389</v>
      </c>
      <c r="W74" s="830"/>
      <c r="X74" s="830"/>
      <c r="Y74" s="830"/>
      <c r="Z74" s="830"/>
      <c r="AA74" s="830">
        <v>4236</v>
      </c>
      <c r="AB74" s="830"/>
      <c r="AC74" s="830"/>
      <c r="AD74" s="830"/>
      <c r="AE74" s="830"/>
      <c r="AF74" s="830">
        <v>4236</v>
      </c>
      <c r="AG74" s="830"/>
      <c r="AH74" s="830"/>
      <c r="AI74" s="830"/>
      <c r="AJ74" s="830"/>
      <c r="AK74" s="830">
        <v>5909</v>
      </c>
      <c r="AL74" s="830"/>
      <c r="AM74" s="830"/>
      <c r="AN74" s="830"/>
      <c r="AO74" s="830"/>
      <c r="AP74" s="830" t="s">
        <v>553</v>
      </c>
      <c r="AQ74" s="830"/>
      <c r="AR74" s="830"/>
      <c r="AS74" s="830"/>
      <c r="AT74" s="830"/>
      <c r="AU74" s="830" t="s">
        <v>486</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376</v>
      </c>
      <c r="B88" s="789" t="s">
        <v>399</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4639</v>
      </c>
      <c r="AG88" s="844"/>
      <c r="AH88" s="844"/>
      <c r="AI88" s="844"/>
      <c r="AJ88" s="844"/>
      <c r="AK88" s="841"/>
      <c r="AL88" s="841"/>
      <c r="AM88" s="841"/>
      <c r="AN88" s="841"/>
      <c r="AO88" s="841"/>
      <c r="AP88" s="844">
        <v>1938</v>
      </c>
      <c r="AQ88" s="844"/>
      <c r="AR88" s="844"/>
      <c r="AS88" s="844"/>
      <c r="AT88" s="844"/>
      <c r="AU88" s="844">
        <v>562</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400</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364</v>
      </c>
      <c r="CS102" s="852"/>
      <c r="CT102" s="852"/>
      <c r="CU102" s="852"/>
      <c r="CV102" s="891"/>
      <c r="CW102" s="890"/>
      <c r="CX102" s="852"/>
      <c r="CY102" s="852"/>
      <c r="CZ102" s="852"/>
      <c r="DA102" s="891"/>
      <c r="DB102" s="890">
        <v>257</v>
      </c>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401</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402</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404</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405</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406</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407</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408</v>
      </c>
      <c r="AB109" s="893"/>
      <c r="AC109" s="893"/>
      <c r="AD109" s="893"/>
      <c r="AE109" s="894"/>
      <c r="AF109" s="892" t="s">
        <v>409</v>
      </c>
      <c r="AG109" s="893"/>
      <c r="AH109" s="893"/>
      <c r="AI109" s="893"/>
      <c r="AJ109" s="894"/>
      <c r="AK109" s="892" t="s">
        <v>294</v>
      </c>
      <c r="AL109" s="893"/>
      <c r="AM109" s="893"/>
      <c r="AN109" s="893"/>
      <c r="AO109" s="894"/>
      <c r="AP109" s="892" t="s">
        <v>410</v>
      </c>
      <c r="AQ109" s="893"/>
      <c r="AR109" s="893"/>
      <c r="AS109" s="893"/>
      <c r="AT109" s="895"/>
      <c r="AU109" s="912" t="s">
        <v>407</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408</v>
      </c>
      <c r="BR109" s="893"/>
      <c r="BS109" s="893"/>
      <c r="BT109" s="893"/>
      <c r="BU109" s="894"/>
      <c r="BV109" s="892" t="s">
        <v>409</v>
      </c>
      <c r="BW109" s="893"/>
      <c r="BX109" s="893"/>
      <c r="BY109" s="893"/>
      <c r="BZ109" s="894"/>
      <c r="CA109" s="892" t="s">
        <v>294</v>
      </c>
      <c r="CB109" s="893"/>
      <c r="CC109" s="893"/>
      <c r="CD109" s="893"/>
      <c r="CE109" s="894"/>
      <c r="CF109" s="913" t="s">
        <v>410</v>
      </c>
      <c r="CG109" s="913"/>
      <c r="CH109" s="913"/>
      <c r="CI109" s="913"/>
      <c r="CJ109" s="913"/>
      <c r="CK109" s="892" t="s">
        <v>411</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408</v>
      </c>
      <c r="DH109" s="893"/>
      <c r="DI109" s="893"/>
      <c r="DJ109" s="893"/>
      <c r="DK109" s="894"/>
      <c r="DL109" s="892" t="s">
        <v>409</v>
      </c>
      <c r="DM109" s="893"/>
      <c r="DN109" s="893"/>
      <c r="DO109" s="893"/>
      <c r="DP109" s="894"/>
      <c r="DQ109" s="892" t="s">
        <v>294</v>
      </c>
      <c r="DR109" s="893"/>
      <c r="DS109" s="893"/>
      <c r="DT109" s="893"/>
      <c r="DU109" s="894"/>
      <c r="DV109" s="892" t="s">
        <v>410</v>
      </c>
      <c r="DW109" s="893"/>
      <c r="DX109" s="893"/>
      <c r="DY109" s="893"/>
      <c r="DZ109" s="895"/>
    </row>
    <row r="110" spans="1:131" s="218" customFormat="1" ht="26.25" customHeight="1" x14ac:dyDescent="0.15">
      <c r="A110" s="896" t="s">
        <v>412</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2094455</v>
      </c>
      <c r="AB110" s="900"/>
      <c r="AC110" s="900"/>
      <c r="AD110" s="900"/>
      <c r="AE110" s="901"/>
      <c r="AF110" s="902">
        <v>1993699</v>
      </c>
      <c r="AG110" s="900"/>
      <c r="AH110" s="900"/>
      <c r="AI110" s="900"/>
      <c r="AJ110" s="901"/>
      <c r="AK110" s="902">
        <v>1967724</v>
      </c>
      <c r="AL110" s="900"/>
      <c r="AM110" s="900"/>
      <c r="AN110" s="900"/>
      <c r="AO110" s="901"/>
      <c r="AP110" s="903">
        <v>16.399999999999999</v>
      </c>
      <c r="AQ110" s="904"/>
      <c r="AR110" s="904"/>
      <c r="AS110" s="904"/>
      <c r="AT110" s="905"/>
      <c r="AU110" s="906" t="s">
        <v>69</v>
      </c>
      <c r="AV110" s="907"/>
      <c r="AW110" s="907"/>
      <c r="AX110" s="907"/>
      <c r="AY110" s="907"/>
      <c r="AZ110" s="929" t="s">
        <v>413</v>
      </c>
      <c r="BA110" s="897"/>
      <c r="BB110" s="897"/>
      <c r="BC110" s="897"/>
      <c r="BD110" s="897"/>
      <c r="BE110" s="897"/>
      <c r="BF110" s="897"/>
      <c r="BG110" s="897"/>
      <c r="BH110" s="897"/>
      <c r="BI110" s="897"/>
      <c r="BJ110" s="897"/>
      <c r="BK110" s="897"/>
      <c r="BL110" s="897"/>
      <c r="BM110" s="897"/>
      <c r="BN110" s="897"/>
      <c r="BO110" s="897"/>
      <c r="BP110" s="898"/>
      <c r="BQ110" s="930">
        <v>21713813</v>
      </c>
      <c r="BR110" s="931"/>
      <c r="BS110" s="931"/>
      <c r="BT110" s="931"/>
      <c r="BU110" s="931"/>
      <c r="BV110" s="931">
        <v>21583429</v>
      </c>
      <c r="BW110" s="931"/>
      <c r="BX110" s="931"/>
      <c r="BY110" s="931"/>
      <c r="BZ110" s="931"/>
      <c r="CA110" s="931">
        <v>21004880</v>
      </c>
      <c r="CB110" s="931"/>
      <c r="CC110" s="931"/>
      <c r="CD110" s="931"/>
      <c r="CE110" s="931"/>
      <c r="CF110" s="944">
        <v>174.6</v>
      </c>
      <c r="CG110" s="945"/>
      <c r="CH110" s="945"/>
      <c r="CI110" s="945"/>
      <c r="CJ110" s="945"/>
      <c r="CK110" s="946" t="s">
        <v>414</v>
      </c>
      <c r="CL110" s="947"/>
      <c r="CM110" s="929" t="s">
        <v>415</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121</v>
      </c>
      <c r="DH110" s="931"/>
      <c r="DI110" s="931"/>
      <c r="DJ110" s="931"/>
      <c r="DK110" s="931"/>
      <c r="DL110" s="931" t="s">
        <v>121</v>
      </c>
      <c r="DM110" s="931"/>
      <c r="DN110" s="931"/>
      <c r="DO110" s="931"/>
      <c r="DP110" s="931"/>
      <c r="DQ110" s="931" t="s">
        <v>121</v>
      </c>
      <c r="DR110" s="931"/>
      <c r="DS110" s="931"/>
      <c r="DT110" s="931"/>
      <c r="DU110" s="931"/>
      <c r="DV110" s="932" t="s">
        <v>121</v>
      </c>
      <c r="DW110" s="932"/>
      <c r="DX110" s="932"/>
      <c r="DY110" s="932"/>
      <c r="DZ110" s="933"/>
    </row>
    <row r="111" spans="1:131" s="218" customFormat="1" ht="26.25" customHeight="1" x14ac:dyDescent="0.15">
      <c r="A111" s="934" t="s">
        <v>416</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121</v>
      </c>
      <c r="AB111" s="938"/>
      <c r="AC111" s="938"/>
      <c r="AD111" s="938"/>
      <c r="AE111" s="939"/>
      <c r="AF111" s="940" t="s">
        <v>121</v>
      </c>
      <c r="AG111" s="938"/>
      <c r="AH111" s="938"/>
      <c r="AI111" s="938"/>
      <c r="AJ111" s="939"/>
      <c r="AK111" s="940" t="s">
        <v>121</v>
      </c>
      <c r="AL111" s="938"/>
      <c r="AM111" s="938"/>
      <c r="AN111" s="938"/>
      <c r="AO111" s="939"/>
      <c r="AP111" s="941" t="s">
        <v>121</v>
      </c>
      <c r="AQ111" s="942"/>
      <c r="AR111" s="942"/>
      <c r="AS111" s="942"/>
      <c r="AT111" s="943"/>
      <c r="AU111" s="908"/>
      <c r="AV111" s="909"/>
      <c r="AW111" s="909"/>
      <c r="AX111" s="909"/>
      <c r="AY111" s="909"/>
      <c r="AZ111" s="922" t="s">
        <v>417</v>
      </c>
      <c r="BA111" s="923"/>
      <c r="BB111" s="923"/>
      <c r="BC111" s="923"/>
      <c r="BD111" s="923"/>
      <c r="BE111" s="923"/>
      <c r="BF111" s="923"/>
      <c r="BG111" s="923"/>
      <c r="BH111" s="923"/>
      <c r="BI111" s="923"/>
      <c r="BJ111" s="923"/>
      <c r="BK111" s="923"/>
      <c r="BL111" s="923"/>
      <c r="BM111" s="923"/>
      <c r="BN111" s="923"/>
      <c r="BO111" s="923"/>
      <c r="BP111" s="924"/>
      <c r="BQ111" s="925" t="s">
        <v>121</v>
      </c>
      <c r="BR111" s="926"/>
      <c r="BS111" s="926"/>
      <c r="BT111" s="926"/>
      <c r="BU111" s="926"/>
      <c r="BV111" s="926" t="s">
        <v>121</v>
      </c>
      <c r="BW111" s="926"/>
      <c r="BX111" s="926"/>
      <c r="BY111" s="926"/>
      <c r="BZ111" s="926"/>
      <c r="CA111" s="926" t="s">
        <v>121</v>
      </c>
      <c r="CB111" s="926"/>
      <c r="CC111" s="926"/>
      <c r="CD111" s="926"/>
      <c r="CE111" s="926"/>
      <c r="CF111" s="920" t="s">
        <v>121</v>
      </c>
      <c r="CG111" s="921"/>
      <c r="CH111" s="921"/>
      <c r="CI111" s="921"/>
      <c r="CJ111" s="921"/>
      <c r="CK111" s="948"/>
      <c r="CL111" s="949"/>
      <c r="CM111" s="922" t="s">
        <v>418</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121</v>
      </c>
      <c r="DH111" s="926"/>
      <c r="DI111" s="926"/>
      <c r="DJ111" s="926"/>
      <c r="DK111" s="926"/>
      <c r="DL111" s="926" t="s">
        <v>121</v>
      </c>
      <c r="DM111" s="926"/>
      <c r="DN111" s="926"/>
      <c r="DO111" s="926"/>
      <c r="DP111" s="926"/>
      <c r="DQ111" s="926" t="s">
        <v>121</v>
      </c>
      <c r="DR111" s="926"/>
      <c r="DS111" s="926"/>
      <c r="DT111" s="926"/>
      <c r="DU111" s="926"/>
      <c r="DV111" s="927" t="s">
        <v>121</v>
      </c>
      <c r="DW111" s="927"/>
      <c r="DX111" s="927"/>
      <c r="DY111" s="927"/>
      <c r="DZ111" s="928"/>
    </row>
    <row r="112" spans="1:131" s="218" customFormat="1" ht="26.25" customHeight="1" x14ac:dyDescent="0.15">
      <c r="A112" s="952" t="s">
        <v>419</v>
      </c>
      <c r="B112" s="953"/>
      <c r="C112" s="923" t="s">
        <v>420</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121</v>
      </c>
      <c r="AB112" s="959"/>
      <c r="AC112" s="959"/>
      <c r="AD112" s="959"/>
      <c r="AE112" s="960"/>
      <c r="AF112" s="961" t="s">
        <v>121</v>
      </c>
      <c r="AG112" s="959"/>
      <c r="AH112" s="959"/>
      <c r="AI112" s="959"/>
      <c r="AJ112" s="960"/>
      <c r="AK112" s="961" t="s">
        <v>121</v>
      </c>
      <c r="AL112" s="959"/>
      <c r="AM112" s="959"/>
      <c r="AN112" s="959"/>
      <c r="AO112" s="960"/>
      <c r="AP112" s="962" t="s">
        <v>121</v>
      </c>
      <c r="AQ112" s="963"/>
      <c r="AR112" s="963"/>
      <c r="AS112" s="963"/>
      <c r="AT112" s="964"/>
      <c r="AU112" s="908"/>
      <c r="AV112" s="909"/>
      <c r="AW112" s="909"/>
      <c r="AX112" s="909"/>
      <c r="AY112" s="909"/>
      <c r="AZ112" s="922" t="s">
        <v>421</v>
      </c>
      <c r="BA112" s="923"/>
      <c r="BB112" s="923"/>
      <c r="BC112" s="923"/>
      <c r="BD112" s="923"/>
      <c r="BE112" s="923"/>
      <c r="BF112" s="923"/>
      <c r="BG112" s="923"/>
      <c r="BH112" s="923"/>
      <c r="BI112" s="923"/>
      <c r="BJ112" s="923"/>
      <c r="BK112" s="923"/>
      <c r="BL112" s="923"/>
      <c r="BM112" s="923"/>
      <c r="BN112" s="923"/>
      <c r="BO112" s="923"/>
      <c r="BP112" s="924"/>
      <c r="BQ112" s="925">
        <v>9213742</v>
      </c>
      <c r="BR112" s="926"/>
      <c r="BS112" s="926"/>
      <c r="BT112" s="926"/>
      <c r="BU112" s="926"/>
      <c r="BV112" s="926">
        <v>8752136</v>
      </c>
      <c r="BW112" s="926"/>
      <c r="BX112" s="926"/>
      <c r="BY112" s="926"/>
      <c r="BZ112" s="926"/>
      <c r="CA112" s="926">
        <v>8574416</v>
      </c>
      <c r="CB112" s="926"/>
      <c r="CC112" s="926"/>
      <c r="CD112" s="926"/>
      <c r="CE112" s="926"/>
      <c r="CF112" s="920">
        <v>71.3</v>
      </c>
      <c r="CG112" s="921"/>
      <c r="CH112" s="921"/>
      <c r="CI112" s="921"/>
      <c r="CJ112" s="921"/>
      <c r="CK112" s="948"/>
      <c r="CL112" s="949"/>
      <c r="CM112" s="922" t="s">
        <v>422</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121</v>
      </c>
      <c r="DH112" s="926"/>
      <c r="DI112" s="926"/>
      <c r="DJ112" s="926"/>
      <c r="DK112" s="926"/>
      <c r="DL112" s="926" t="s">
        <v>121</v>
      </c>
      <c r="DM112" s="926"/>
      <c r="DN112" s="926"/>
      <c r="DO112" s="926"/>
      <c r="DP112" s="926"/>
      <c r="DQ112" s="926" t="s">
        <v>121</v>
      </c>
      <c r="DR112" s="926"/>
      <c r="DS112" s="926"/>
      <c r="DT112" s="926"/>
      <c r="DU112" s="926"/>
      <c r="DV112" s="927" t="s">
        <v>121</v>
      </c>
      <c r="DW112" s="927"/>
      <c r="DX112" s="927"/>
      <c r="DY112" s="927"/>
      <c r="DZ112" s="928"/>
    </row>
    <row r="113" spans="1:130" s="218" customFormat="1" ht="26.25" customHeight="1" x14ac:dyDescent="0.15">
      <c r="A113" s="954"/>
      <c r="B113" s="955"/>
      <c r="C113" s="923" t="s">
        <v>423</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910655</v>
      </c>
      <c r="AB113" s="938"/>
      <c r="AC113" s="938"/>
      <c r="AD113" s="938"/>
      <c r="AE113" s="939"/>
      <c r="AF113" s="940">
        <v>861634</v>
      </c>
      <c r="AG113" s="938"/>
      <c r="AH113" s="938"/>
      <c r="AI113" s="938"/>
      <c r="AJ113" s="939"/>
      <c r="AK113" s="940">
        <v>964065</v>
      </c>
      <c r="AL113" s="938"/>
      <c r="AM113" s="938"/>
      <c r="AN113" s="938"/>
      <c r="AO113" s="939"/>
      <c r="AP113" s="941">
        <v>8</v>
      </c>
      <c r="AQ113" s="942"/>
      <c r="AR113" s="942"/>
      <c r="AS113" s="942"/>
      <c r="AT113" s="943"/>
      <c r="AU113" s="908"/>
      <c r="AV113" s="909"/>
      <c r="AW113" s="909"/>
      <c r="AX113" s="909"/>
      <c r="AY113" s="909"/>
      <c r="AZ113" s="922" t="s">
        <v>424</v>
      </c>
      <c r="BA113" s="923"/>
      <c r="BB113" s="923"/>
      <c r="BC113" s="923"/>
      <c r="BD113" s="923"/>
      <c r="BE113" s="923"/>
      <c r="BF113" s="923"/>
      <c r="BG113" s="923"/>
      <c r="BH113" s="923"/>
      <c r="BI113" s="923"/>
      <c r="BJ113" s="923"/>
      <c r="BK113" s="923"/>
      <c r="BL113" s="923"/>
      <c r="BM113" s="923"/>
      <c r="BN113" s="923"/>
      <c r="BO113" s="923"/>
      <c r="BP113" s="924"/>
      <c r="BQ113" s="925">
        <v>644989</v>
      </c>
      <c r="BR113" s="926"/>
      <c r="BS113" s="926"/>
      <c r="BT113" s="926"/>
      <c r="BU113" s="926"/>
      <c r="BV113" s="926">
        <v>611412</v>
      </c>
      <c r="BW113" s="926"/>
      <c r="BX113" s="926"/>
      <c r="BY113" s="926"/>
      <c r="BZ113" s="926"/>
      <c r="CA113" s="926">
        <v>562145</v>
      </c>
      <c r="CB113" s="926"/>
      <c r="CC113" s="926"/>
      <c r="CD113" s="926"/>
      <c r="CE113" s="926"/>
      <c r="CF113" s="920">
        <v>4.7</v>
      </c>
      <c r="CG113" s="921"/>
      <c r="CH113" s="921"/>
      <c r="CI113" s="921"/>
      <c r="CJ113" s="921"/>
      <c r="CK113" s="948"/>
      <c r="CL113" s="949"/>
      <c r="CM113" s="922" t="s">
        <v>425</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121</v>
      </c>
      <c r="DH113" s="959"/>
      <c r="DI113" s="959"/>
      <c r="DJ113" s="959"/>
      <c r="DK113" s="960"/>
      <c r="DL113" s="961" t="s">
        <v>121</v>
      </c>
      <c r="DM113" s="959"/>
      <c r="DN113" s="959"/>
      <c r="DO113" s="959"/>
      <c r="DP113" s="960"/>
      <c r="DQ113" s="961" t="s">
        <v>121</v>
      </c>
      <c r="DR113" s="959"/>
      <c r="DS113" s="959"/>
      <c r="DT113" s="959"/>
      <c r="DU113" s="960"/>
      <c r="DV113" s="962" t="s">
        <v>121</v>
      </c>
      <c r="DW113" s="963"/>
      <c r="DX113" s="963"/>
      <c r="DY113" s="963"/>
      <c r="DZ113" s="964"/>
    </row>
    <row r="114" spans="1:130" s="218" customFormat="1" ht="26.25" customHeight="1" x14ac:dyDescent="0.15">
      <c r="A114" s="954"/>
      <c r="B114" s="955"/>
      <c r="C114" s="923" t="s">
        <v>426</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41463</v>
      </c>
      <c r="AB114" s="959"/>
      <c r="AC114" s="959"/>
      <c r="AD114" s="959"/>
      <c r="AE114" s="960"/>
      <c r="AF114" s="961">
        <v>45877</v>
      </c>
      <c r="AG114" s="959"/>
      <c r="AH114" s="959"/>
      <c r="AI114" s="959"/>
      <c r="AJ114" s="960"/>
      <c r="AK114" s="961">
        <v>44373</v>
      </c>
      <c r="AL114" s="959"/>
      <c r="AM114" s="959"/>
      <c r="AN114" s="959"/>
      <c r="AO114" s="960"/>
      <c r="AP114" s="962">
        <v>0.4</v>
      </c>
      <c r="AQ114" s="963"/>
      <c r="AR114" s="963"/>
      <c r="AS114" s="963"/>
      <c r="AT114" s="964"/>
      <c r="AU114" s="908"/>
      <c r="AV114" s="909"/>
      <c r="AW114" s="909"/>
      <c r="AX114" s="909"/>
      <c r="AY114" s="909"/>
      <c r="AZ114" s="922" t="s">
        <v>427</v>
      </c>
      <c r="BA114" s="923"/>
      <c r="BB114" s="923"/>
      <c r="BC114" s="923"/>
      <c r="BD114" s="923"/>
      <c r="BE114" s="923"/>
      <c r="BF114" s="923"/>
      <c r="BG114" s="923"/>
      <c r="BH114" s="923"/>
      <c r="BI114" s="923"/>
      <c r="BJ114" s="923"/>
      <c r="BK114" s="923"/>
      <c r="BL114" s="923"/>
      <c r="BM114" s="923"/>
      <c r="BN114" s="923"/>
      <c r="BO114" s="923"/>
      <c r="BP114" s="924"/>
      <c r="BQ114" s="925">
        <v>1142716</v>
      </c>
      <c r="BR114" s="926"/>
      <c r="BS114" s="926"/>
      <c r="BT114" s="926"/>
      <c r="BU114" s="926"/>
      <c r="BV114" s="926">
        <v>1115941</v>
      </c>
      <c r="BW114" s="926"/>
      <c r="BX114" s="926"/>
      <c r="BY114" s="926"/>
      <c r="BZ114" s="926"/>
      <c r="CA114" s="926">
        <v>1001196</v>
      </c>
      <c r="CB114" s="926"/>
      <c r="CC114" s="926"/>
      <c r="CD114" s="926"/>
      <c r="CE114" s="926"/>
      <c r="CF114" s="920">
        <v>8.3000000000000007</v>
      </c>
      <c r="CG114" s="921"/>
      <c r="CH114" s="921"/>
      <c r="CI114" s="921"/>
      <c r="CJ114" s="921"/>
      <c r="CK114" s="948"/>
      <c r="CL114" s="949"/>
      <c r="CM114" s="922" t="s">
        <v>428</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121</v>
      </c>
      <c r="DH114" s="959"/>
      <c r="DI114" s="959"/>
      <c r="DJ114" s="959"/>
      <c r="DK114" s="960"/>
      <c r="DL114" s="961" t="s">
        <v>121</v>
      </c>
      <c r="DM114" s="959"/>
      <c r="DN114" s="959"/>
      <c r="DO114" s="959"/>
      <c r="DP114" s="960"/>
      <c r="DQ114" s="961" t="s">
        <v>121</v>
      </c>
      <c r="DR114" s="959"/>
      <c r="DS114" s="959"/>
      <c r="DT114" s="959"/>
      <c r="DU114" s="960"/>
      <c r="DV114" s="962" t="s">
        <v>121</v>
      </c>
      <c r="DW114" s="963"/>
      <c r="DX114" s="963"/>
      <c r="DY114" s="963"/>
      <c r="DZ114" s="964"/>
    </row>
    <row r="115" spans="1:130" s="218" customFormat="1" ht="26.25" customHeight="1" x14ac:dyDescent="0.15">
      <c r="A115" s="954"/>
      <c r="B115" s="955"/>
      <c r="C115" s="923" t="s">
        <v>429</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121</v>
      </c>
      <c r="AB115" s="938"/>
      <c r="AC115" s="938"/>
      <c r="AD115" s="938"/>
      <c r="AE115" s="939"/>
      <c r="AF115" s="940" t="s">
        <v>121</v>
      </c>
      <c r="AG115" s="938"/>
      <c r="AH115" s="938"/>
      <c r="AI115" s="938"/>
      <c r="AJ115" s="939"/>
      <c r="AK115" s="940" t="s">
        <v>121</v>
      </c>
      <c r="AL115" s="938"/>
      <c r="AM115" s="938"/>
      <c r="AN115" s="938"/>
      <c r="AO115" s="939"/>
      <c r="AP115" s="941" t="s">
        <v>121</v>
      </c>
      <c r="AQ115" s="942"/>
      <c r="AR115" s="942"/>
      <c r="AS115" s="942"/>
      <c r="AT115" s="943"/>
      <c r="AU115" s="908"/>
      <c r="AV115" s="909"/>
      <c r="AW115" s="909"/>
      <c r="AX115" s="909"/>
      <c r="AY115" s="909"/>
      <c r="AZ115" s="922" t="s">
        <v>430</v>
      </c>
      <c r="BA115" s="923"/>
      <c r="BB115" s="923"/>
      <c r="BC115" s="923"/>
      <c r="BD115" s="923"/>
      <c r="BE115" s="923"/>
      <c r="BF115" s="923"/>
      <c r="BG115" s="923"/>
      <c r="BH115" s="923"/>
      <c r="BI115" s="923"/>
      <c r="BJ115" s="923"/>
      <c r="BK115" s="923"/>
      <c r="BL115" s="923"/>
      <c r="BM115" s="923"/>
      <c r="BN115" s="923"/>
      <c r="BO115" s="923"/>
      <c r="BP115" s="924"/>
      <c r="BQ115" s="925">
        <v>316</v>
      </c>
      <c r="BR115" s="926"/>
      <c r="BS115" s="926"/>
      <c r="BT115" s="926"/>
      <c r="BU115" s="926"/>
      <c r="BV115" s="926">
        <v>6875</v>
      </c>
      <c r="BW115" s="926"/>
      <c r="BX115" s="926"/>
      <c r="BY115" s="926"/>
      <c r="BZ115" s="926"/>
      <c r="CA115" s="926">
        <v>162</v>
      </c>
      <c r="CB115" s="926"/>
      <c r="CC115" s="926"/>
      <c r="CD115" s="926"/>
      <c r="CE115" s="926"/>
      <c r="CF115" s="920">
        <v>0</v>
      </c>
      <c r="CG115" s="921"/>
      <c r="CH115" s="921"/>
      <c r="CI115" s="921"/>
      <c r="CJ115" s="921"/>
      <c r="CK115" s="948"/>
      <c r="CL115" s="949"/>
      <c r="CM115" s="922" t="s">
        <v>431</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121</v>
      </c>
      <c r="DH115" s="959"/>
      <c r="DI115" s="959"/>
      <c r="DJ115" s="959"/>
      <c r="DK115" s="960"/>
      <c r="DL115" s="961" t="s">
        <v>121</v>
      </c>
      <c r="DM115" s="959"/>
      <c r="DN115" s="959"/>
      <c r="DO115" s="959"/>
      <c r="DP115" s="960"/>
      <c r="DQ115" s="961" t="s">
        <v>121</v>
      </c>
      <c r="DR115" s="959"/>
      <c r="DS115" s="959"/>
      <c r="DT115" s="959"/>
      <c r="DU115" s="960"/>
      <c r="DV115" s="962" t="s">
        <v>121</v>
      </c>
      <c r="DW115" s="963"/>
      <c r="DX115" s="963"/>
      <c r="DY115" s="963"/>
      <c r="DZ115" s="964"/>
    </row>
    <row r="116" spans="1:130" s="218" customFormat="1" ht="26.25" customHeight="1" x14ac:dyDescent="0.15">
      <c r="A116" s="956"/>
      <c r="B116" s="957"/>
      <c r="C116" s="965" t="s">
        <v>432</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121</v>
      </c>
      <c r="AB116" s="959"/>
      <c r="AC116" s="959"/>
      <c r="AD116" s="959"/>
      <c r="AE116" s="960"/>
      <c r="AF116" s="961" t="s">
        <v>121</v>
      </c>
      <c r="AG116" s="959"/>
      <c r="AH116" s="959"/>
      <c r="AI116" s="959"/>
      <c r="AJ116" s="960"/>
      <c r="AK116" s="961" t="s">
        <v>121</v>
      </c>
      <c r="AL116" s="959"/>
      <c r="AM116" s="959"/>
      <c r="AN116" s="959"/>
      <c r="AO116" s="960"/>
      <c r="AP116" s="962" t="s">
        <v>121</v>
      </c>
      <c r="AQ116" s="963"/>
      <c r="AR116" s="963"/>
      <c r="AS116" s="963"/>
      <c r="AT116" s="964"/>
      <c r="AU116" s="908"/>
      <c r="AV116" s="909"/>
      <c r="AW116" s="909"/>
      <c r="AX116" s="909"/>
      <c r="AY116" s="909"/>
      <c r="AZ116" s="967" t="s">
        <v>433</v>
      </c>
      <c r="BA116" s="968"/>
      <c r="BB116" s="968"/>
      <c r="BC116" s="968"/>
      <c r="BD116" s="968"/>
      <c r="BE116" s="968"/>
      <c r="BF116" s="968"/>
      <c r="BG116" s="968"/>
      <c r="BH116" s="968"/>
      <c r="BI116" s="968"/>
      <c r="BJ116" s="968"/>
      <c r="BK116" s="968"/>
      <c r="BL116" s="968"/>
      <c r="BM116" s="968"/>
      <c r="BN116" s="968"/>
      <c r="BO116" s="968"/>
      <c r="BP116" s="969"/>
      <c r="BQ116" s="925" t="s">
        <v>121</v>
      </c>
      <c r="BR116" s="926"/>
      <c r="BS116" s="926"/>
      <c r="BT116" s="926"/>
      <c r="BU116" s="926"/>
      <c r="BV116" s="926" t="s">
        <v>121</v>
      </c>
      <c r="BW116" s="926"/>
      <c r="BX116" s="926"/>
      <c r="BY116" s="926"/>
      <c r="BZ116" s="926"/>
      <c r="CA116" s="926" t="s">
        <v>121</v>
      </c>
      <c r="CB116" s="926"/>
      <c r="CC116" s="926"/>
      <c r="CD116" s="926"/>
      <c r="CE116" s="926"/>
      <c r="CF116" s="920" t="s">
        <v>121</v>
      </c>
      <c r="CG116" s="921"/>
      <c r="CH116" s="921"/>
      <c r="CI116" s="921"/>
      <c r="CJ116" s="921"/>
      <c r="CK116" s="948"/>
      <c r="CL116" s="949"/>
      <c r="CM116" s="922" t="s">
        <v>434</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121</v>
      </c>
      <c r="DH116" s="959"/>
      <c r="DI116" s="959"/>
      <c r="DJ116" s="959"/>
      <c r="DK116" s="960"/>
      <c r="DL116" s="961" t="s">
        <v>121</v>
      </c>
      <c r="DM116" s="959"/>
      <c r="DN116" s="959"/>
      <c r="DO116" s="959"/>
      <c r="DP116" s="960"/>
      <c r="DQ116" s="961" t="s">
        <v>121</v>
      </c>
      <c r="DR116" s="959"/>
      <c r="DS116" s="959"/>
      <c r="DT116" s="959"/>
      <c r="DU116" s="960"/>
      <c r="DV116" s="962" t="s">
        <v>121</v>
      </c>
      <c r="DW116" s="963"/>
      <c r="DX116" s="963"/>
      <c r="DY116" s="963"/>
      <c r="DZ116" s="964"/>
    </row>
    <row r="117" spans="1:130" s="218"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435</v>
      </c>
      <c r="Z117" s="894"/>
      <c r="AA117" s="978">
        <v>3046573</v>
      </c>
      <c r="AB117" s="979"/>
      <c r="AC117" s="979"/>
      <c r="AD117" s="979"/>
      <c r="AE117" s="980"/>
      <c r="AF117" s="981">
        <v>2901210</v>
      </c>
      <c r="AG117" s="979"/>
      <c r="AH117" s="979"/>
      <c r="AI117" s="979"/>
      <c r="AJ117" s="980"/>
      <c r="AK117" s="981">
        <v>2976162</v>
      </c>
      <c r="AL117" s="979"/>
      <c r="AM117" s="979"/>
      <c r="AN117" s="979"/>
      <c r="AO117" s="980"/>
      <c r="AP117" s="982"/>
      <c r="AQ117" s="983"/>
      <c r="AR117" s="983"/>
      <c r="AS117" s="983"/>
      <c r="AT117" s="984"/>
      <c r="AU117" s="908"/>
      <c r="AV117" s="909"/>
      <c r="AW117" s="909"/>
      <c r="AX117" s="909"/>
      <c r="AY117" s="909"/>
      <c r="AZ117" s="974" t="s">
        <v>436</v>
      </c>
      <c r="BA117" s="975"/>
      <c r="BB117" s="975"/>
      <c r="BC117" s="975"/>
      <c r="BD117" s="975"/>
      <c r="BE117" s="975"/>
      <c r="BF117" s="975"/>
      <c r="BG117" s="975"/>
      <c r="BH117" s="975"/>
      <c r="BI117" s="975"/>
      <c r="BJ117" s="975"/>
      <c r="BK117" s="975"/>
      <c r="BL117" s="975"/>
      <c r="BM117" s="975"/>
      <c r="BN117" s="975"/>
      <c r="BO117" s="975"/>
      <c r="BP117" s="976"/>
      <c r="BQ117" s="925" t="s">
        <v>121</v>
      </c>
      <c r="BR117" s="926"/>
      <c r="BS117" s="926"/>
      <c r="BT117" s="926"/>
      <c r="BU117" s="926"/>
      <c r="BV117" s="926" t="s">
        <v>121</v>
      </c>
      <c r="BW117" s="926"/>
      <c r="BX117" s="926"/>
      <c r="BY117" s="926"/>
      <c r="BZ117" s="926"/>
      <c r="CA117" s="926" t="s">
        <v>121</v>
      </c>
      <c r="CB117" s="926"/>
      <c r="CC117" s="926"/>
      <c r="CD117" s="926"/>
      <c r="CE117" s="926"/>
      <c r="CF117" s="920" t="s">
        <v>121</v>
      </c>
      <c r="CG117" s="921"/>
      <c r="CH117" s="921"/>
      <c r="CI117" s="921"/>
      <c r="CJ117" s="921"/>
      <c r="CK117" s="948"/>
      <c r="CL117" s="949"/>
      <c r="CM117" s="922" t="s">
        <v>437</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121</v>
      </c>
      <c r="DH117" s="959"/>
      <c r="DI117" s="959"/>
      <c r="DJ117" s="959"/>
      <c r="DK117" s="960"/>
      <c r="DL117" s="961" t="s">
        <v>121</v>
      </c>
      <c r="DM117" s="959"/>
      <c r="DN117" s="959"/>
      <c r="DO117" s="959"/>
      <c r="DP117" s="960"/>
      <c r="DQ117" s="961" t="s">
        <v>121</v>
      </c>
      <c r="DR117" s="959"/>
      <c r="DS117" s="959"/>
      <c r="DT117" s="959"/>
      <c r="DU117" s="960"/>
      <c r="DV117" s="962" t="s">
        <v>121</v>
      </c>
      <c r="DW117" s="963"/>
      <c r="DX117" s="963"/>
      <c r="DY117" s="963"/>
      <c r="DZ117" s="964"/>
    </row>
    <row r="118" spans="1:130" s="218" customFormat="1" ht="26.25" customHeight="1" x14ac:dyDescent="0.15">
      <c r="A118" s="912" t="s">
        <v>411</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408</v>
      </c>
      <c r="AB118" s="893"/>
      <c r="AC118" s="893"/>
      <c r="AD118" s="893"/>
      <c r="AE118" s="894"/>
      <c r="AF118" s="892" t="s">
        <v>409</v>
      </c>
      <c r="AG118" s="893"/>
      <c r="AH118" s="893"/>
      <c r="AI118" s="893"/>
      <c r="AJ118" s="894"/>
      <c r="AK118" s="892" t="s">
        <v>294</v>
      </c>
      <c r="AL118" s="893"/>
      <c r="AM118" s="893"/>
      <c r="AN118" s="893"/>
      <c r="AO118" s="894"/>
      <c r="AP118" s="970" t="s">
        <v>410</v>
      </c>
      <c r="AQ118" s="971"/>
      <c r="AR118" s="971"/>
      <c r="AS118" s="971"/>
      <c r="AT118" s="972"/>
      <c r="AU118" s="908"/>
      <c r="AV118" s="909"/>
      <c r="AW118" s="909"/>
      <c r="AX118" s="909"/>
      <c r="AY118" s="909"/>
      <c r="AZ118" s="973" t="s">
        <v>438</v>
      </c>
      <c r="BA118" s="965"/>
      <c r="BB118" s="965"/>
      <c r="BC118" s="965"/>
      <c r="BD118" s="965"/>
      <c r="BE118" s="965"/>
      <c r="BF118" s="965"/>
      <c r="BG118" s="965"/>
      <c r="BH118" s="965"/>
      <c r="BI118" s="965"/>
      <c r="BJ118" s="965"/>
      <c r="BK118" s="965"/>
      <c r="BL118" s="965"/>
      <c r="BM118" s="965"/>
      <c r="BN118" s="965"/>
      <c r="BO118" s="965"/>
      <c r="BP118" s="966"/>
      <c r="BQ118" s="999" t="s">
        <v>121</v>
      </c>
      <c r="BR118" s="1000"/>
      <c r="BS118" s="1000"/>
      <c r="BT118" s="1000"/>
      <c r="BU118" s="1000"/>
      <c r="BV118" s="1000" t="s">
        <v>121</v>
      </c>
      <c r="BW118" s="1000"/>
      <c r="BX118" s="1000"/>
      <c r="BY118" s="1000"/>
      <c r="BZ118" s="1000"/>
      <c r="CA118" s="1000" t="s">
        <v>121</v>
      </c>
      <c r="CB118" s="1000"/>
      <c r="CC118" s="1000"/>
      <c r="CD118" s="1000"/>
      <c r="CE118" s="1000"/>
      <c r="CF118" s="920" t="s">
        <v>121</v>
      </c>
      <c r="CG118" s="921"/>
      <c r="CH118" s="921"/>
      <c r="CI118" s="921"/>
      <c r="CJ118" s="921"/>
      <c r="CK118" s="948"/>
      <c r="CL118" s="949"/>
      <c r="CM118" s="922" t="s">
        <v>439</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121</v>
      </c>
      <c r="DH118" s="959"/>
      <c r="DI118" s="959"/>
      <c r="DJ118" s="959"/>
      <c r="DK118" s="960"/>
      <c r="DL118" s="961" t="s">
        <v>121</v>
      </c>
      <c r="DM118" s="959"/>
      <c r="DN118" s="959"/>
      <c r="DO118" s="959"/>
      <c r="DP118" s="960"/>
      <c r="DQ118" s="961" t="s">
        <v>121</v>
      </c>
      <c r="DR118" s="959"/>
      <c r="DS118" s="959"/>
      <c r="DT118" s="959"/>
      <c r="DU118" s="960"/>
      <c r="DV118" s="962" t="s">
        <v>121</v>
      </c>
      <c r="DW118" s="963"/>
      <c r="DX118" s="963"/>
      <c r="DY118" s="963"/>
      <c r="DZ118" s="964"/>
    </row>
    <row r="119" spans="1:130" s="218" customFormat="1" ht="26.25" customHeight="1" x14ac:dyDescent="0.15">
      <c r="A119" s="1056" t="s">
        <v>414</v>
      </c>
      <c r="B119" s="947"/>
      <c r="C119" s="929" t="s">
        <v>415</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121</v>
      </c>
      <c r="AB119" s="900"/>
      <c r="AC119" s="900"/>
      <c r="AD119" s="900"/>
      <c r="AE119" s="901"/>
      <c r="AF119" s="902" t="s">
        <v>121</v>
      </c>
      <c r="AG119" s="900"/>
      <c r="AH119" s="900"/>
      <c r="AI119" s="900"/>
      <c r="AJ119" s="901"/>
      <c r="AK119" s="902" t="s">
        <v>121</v>
      </c>
      <c r="AL119" s="900"/>
      <c r="AM119" s="900"/>
      <c r="AN119" s="900"/>
      <c r="AO119" s="901"/>
      <c r="AP119" s="903" t="s">
        <v>121</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440</v>
      </c>
      <c r="BP119" s="1005"/>
      <c r="BQ119" s="999">
        <v>32715576</v>
      </c>
      <c r="BR119" s="1000"/>
      <c r="BS119" s="1000"/>
      <c r="BT119" s="1000"/>
      <c r="BU119" s="1000"/>
      <c r="BV119" s="1000">
        <v>32069793</v>
      </c>
      <c r="BW119" s="1000"/>
      <c r="BX119" s="1000"/>
      <c r="BY119" s="1000"/>
      <c r="BZ119" s="1000"/>
      <c r="CA119" s="1000">
        <v>31142799</v>
      </c>
      <c r="CB119" s="1000"/>
      <c r="CC119" s="1000"/>
      <c r="CD119" s="1000"/>
      <c r="CE119" s="1000"/>
      <c r="CF119" s="1001"/>
      <c r="CG119" s="1002"/>
      <c r="CH119" s="1002"/>
      <c r="CI119" s="1002"/>
      <c r="CJ119" s="1003"/>
      <c r="CK119" s="950"/>
      <c r="CL119" s="951"/>
      <c r="CM119" s="973" t="s">
        <v>441</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121</v>
      </c>
      <c r="DH119" s="986"/>
      <c r="DI119" s="986"/>
      <c r="DJ119" s="986"/>
      <c r="DK119" s="987"/>
      <c r="DL119" s="985" t="s">
        <v>121</v>
      </c>
      <c r="DM119" s="986"/>
      <c r="DN119" s="986"/>
      <c r="DO119" s="986"/>
      <c r="DP119" s="987"/>
      <c r="DQ119" s="985" t="s">
        <v>121</v>
      </c>
      <c r="DR119" s="986"/>
      <c r="DS119" s="986"/>
      <c r="DT119" s="986"/>
      <c r="DU119" s="987"/>
      <c r="DV119" s="988" t="s">
        <v>121</v>
      </c>
      <c r="DW119" s="989"/>
      <c r="DX119" s="989"/>
      <c r="DY119" s="989"/>
      <c r="DZ119" s="990"/>
    </row>
    <row r="120" spans="1:130" s="218" customFormat="1" ht="26.25" customHeight="1" x14ac:dyDescent="0.15">
      <c r="A120" s="1057"/>
      <c r="B120" s="949"/>
      <c r="C120" s="922" t="s">
        <v>418</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121</v>
      </c>
      <c r="AB120" s="959"/>
      <c r="AC120" s="959"/>
      <c r="AD120" s="959"/>
      <c r="AE120" s="960"/>
      <c r="AF120" s="961" t="s">
        <v>121</v>
      </c>
      <c r="AG120" s="959"/>
      <c r="AH120" s="959"/>
      <c r="AI120" s="959"/>
      <c r="AJ120" s="960"/>
      <c r="AK120" s="961" t="s">
        <v>121</v>
      </c>
      <c r="AL120" s="959"/>
      <c r="AM120" s="959"/>
      <c r="AN120" s="959"/>
      <c r="AO120" s="960"/>
      <c r="AP120" s="962" t="s">
        <v>121</v>
      </c>
      <c r="AQ120" s="963"/>
      <c r="AR120" s="963"/>
      <c r="AS120" s="963"/>
      <c r="AT120" s="964"/>
      <c r="AU120" s="991" t="s">
        <v>442</v>
      </c>
      <c r="AV120" s="992"/>
      <c r="AW120" s="992"/>
      <c r="AX120" s="992"/>
      <c r="AY120" s="993"/>
      <c r="AZ120" s="929" t="s">
        <v>443</v>
      </c>
      <c r="BA120" s="897"/>
      <c r="BB120" s="897"/>
      <c r="BC120" s="897"/>
      <c r="BD120" s="897"/>
      <c r="BE120" s="897"/>
      <c r="BF120" s="897"/>
      <c r="BG120" s="897"/>
      <c r="BH120" s="897"/>
      <c r="BI120" s="897"/>
      <c r="BJ120" s="897"/>
      <c r="BK120" s="897"/>
      <c r="BL120" s="897"/>
      <c r="BM120" s="897"/>
      <c r="BN120" s="897"/>
      <c r="BO120" s="897"/>
      <c r="BP120" s="898"/>
      <c r="BQ120" s="930">
        <v>10755251</v>
      </c>
      <c r="BR120" s="931"/>
      <c r="BS120" s="931"/>
      <c r="BT120" s="931"/>
      <c r="BU120" s="931"/>
      <c r="BV120" s="931">
        <v>11253049</v>
      </c>
      <c r="BW120" s="931"/>
      <c r="BX120" s="931"/>
      <c r="BY120" s="931"/>
      <c r="BZ120" s="931"/>
      <c r="CA120" s="931">
        <v>11108811</v>
      </c>
      <c r="CB120" s="931"/>
      <c r="CC120" s="931"/>
      <c r="CD120" s="931"/>
      <c r="CE120" s="931"/>
      <c r="CF120" s="944">
        <v>92.4</v>
      </c>
      <c r="CG120" s="945"/>
      <c r="CH120" s="945"/>
      <c r="CI120" s="945"/>
      <c r="CJ120" s="945"/>
      <c r="CK120" s="1006" t="s">
        <v>444</v>
      </c>
      <c r="CL120" s="1007"/>
      <c r="CM120" s="1007"/>
      <c r="CN120" s="1007"/>
      <c r="CO120" s="1008"/>
      <c r="CP120" s="1014" t="s">
        <v>393</v>
      </c>
      <c r="CQ120" s="1015"/>
      <c r="CR120" s="1015"/>
      <c r="CS120" s="1015"/>
      <c r="CT120" s="1015"/>
      <c r="CU120" s="1015"/>
      <c r="CV120" s="1015"/>
      <c r="CW120" s="1015"/>
      <c r="CX120" s="1015"/>
      <c r="CY120" s="1015"/>
      <c r="CZ120" s="1015"/>
      <c r="DA120" s="1015"/>
      <c r="DB120" s="1015"/>
      <c r="DC120" s="1015"/>
      <c r="DD120" s="1015"/>
      <c r="DE120" s="1015"/>
      <c r="DF120" s="1016"/>
      <c r="DG120" s="930">
        <v>9213742</v>
      </c>
      <c r="DH120" s="931"/>
      <c r="DI120" s="931"/>
      <c r="DJ120" s="931"/>
      <c r="DK120" s="931"/>
      <c r="DL120" s="931">
        <v>8752136</v>
      </c>
      <c r="DM120" s="931"/>
      <c r="DN120" s="931"/>
      <c r="DO120" s="931"/>
      <c r="DP120" s="931"/>
      <c r="DQ120" s="931">
        <v>8574416</v>
      </c>
      <c r="DR120" s="931"/>
      <c r="DS120" s="931"/>
      <c r="DT120" s="931"/>
      <c r="DU120" s="931"/>
      <c r="DV120" s="932">
        <v>71.3</v>
      </c>
      <c r="DW120" s="932"/>
      <c r="DX120" s="932"/>
      <c r="DY120" s="932"/>
      <c r="DZ120" s="933"/>
    </row>
    <row r="121" spans="1:130" s="218" customFormat="1" ht="26.25" customHeight="1" x14ac:dyDescent="0.15">
      <c r="A121" s="1057"/>
      <c r="B121" s="949"/>
      <c r="C121" s="974" t="s">
        <v>445</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121</v>
      </c>
      <c r="AB121" s="959"/>
      <c r="AC121" s="959"/>
      <c r="AD121" s="959"/>
      <c r="AE121" s="960"/>
      <c r="AF121" s="961" t="s">
        <v>121</v>
      </c>
      <c r="AG121" s="959"/>
      <c r="AH121" s="959"/>
      <c r="AI121" s="959"/>
      <c r="AJ121" s="960"/>
      <c r="AK121" s="961" t="s">
        <v>121</v>
      </c>
      <c r="AL121" s="959"/>
      <c r="AM121" s="959"/>
      <c r="AN121" s="959"/>
      <c r="AO121" s="960"/>
      <c r="AP121" s="962" t="s">
        <v>121</v>
      </c>
      <c r="AQ121" s="963"/>
      <c r="AR121" s="963"/>
      <c r="AS121" s="963"/>
      <c r="AT121" s="964"/>
      <c r="AU121" s="994"/>
      <c r="AV121" s="995"/>
      <c r="AW121" s="995"/>
      <c r="AX121" s="995"/>
      <c r="AY121" s="996"/>
      <c r="AZ121" s="922" t="s">
        <v>446</v>
      </c>
      <c r="BA121" s="923"/>
      <c r="BB121" s="923"/>
      <c r="BC121" s="923"/>
      <c r="BD121" s="923"/>
      <c r="BE121" s="923"/>
      <c r="BF121" s="923"/>
      <c r="BG121" s="923"/>
      <c r="BH121" s="923"/>
      <c r="BI121" s="923"/>
      <c r="BJ121" s="923"/>
      <c r="BK121" s="923"/>
      <c r="BL121" s="923"/>
      <c r="BM121" s="923"/>
      <c r="BN121" s="923"/>
      <c r="BO121" s="923"/>
      <c r="BP121" s="924"/>
      <c r="BQ121" s="925">
        <v>6860484</v>
      </c>
      <c r="BR121" s="926"/>
      <c r="BS121" s="926"/>
      <c r="BT121" s="926"/>
      <c r="BU121" s="926"/>
      <c r="BV121" s="926">
        <v>6121501</v>
      </c>
      <c r="BW121" s="926"/>
      <c r="BX121" s="926"/>
      <c r="BY121" s="926"/>
      <c r="BZ121" s="926"/>
      <c r="CA121" s="926">
        <v>5656702</v>
      </c>
      <c r="CB121" s="926"/>
      <c r="CC121" s="926"/>
      <c r="CD121" s="926"/>
      <c r="CE121" s="926"/>
      <c r="CF121" s="920">
        <v>47</v>
      </c>
      <c r="CG121" s="921"/>
      <c r="CH121" s="921"/>
      <c r="CI121" s="921"/>
      <c r="CJ121" s="921"/>
      <c r="CK121" s="1009"/>
      <c r="CL121" s="1010"/>
      <c r="CM121" s="1010"/>
      <c r="CN121" s="1010"/>
      <c r="CO121" s="1011"/>
      <c r="CP121" s="1019" t="s">
        <v>389</v>
      </c>
      <c r="CQ121" s="1020"/>
      <c r="CR121" s="1020"/>
      <c r="CS121" s="1020"/>
      <c r="CT121" s="1020"/>
      <c r="CU121" s="1020"/>
      <c r="CV121" s="1020"/>
      <c r="CW121" s="1020"/>
      <c r="CX121" s="1020"/>
      <c r="CY121" s="1020"/>
      <c r="CZ121" s="1020"/>
      <c r="DA121" s="1020"/>
      <c r="DB121" s="1020"/>
      <c r="DC121" s="1020"/>
      <c r="DD121" s="1020"/>
      <c r="DE121" s="1020"/>
      <c r="DF121" s="1021"/>
      <c r="DG121" s="925" t="s">
        <v>121</v>
      </c>
      <c r="DH121" s="926"/>
      <c r="DI121" s="926"/>
      <c r="DJ121" s="926"/>
      <c r="DK121" s="926"/>
      <c r="DL121" s="926" t="s">
        <v>121</v>
      </c>
      <c r="DM121" s="926"/>
      <c r="DN121" s="926"/>
      <c r="DO121" s="926"/>
      <c r="DP121" s="926"/>
      <c r="DQ121" s="926" t="s">
        <v>121</v>
      </c>
      <c r="DR121" s="926"/>
      <c r="DS121" s="926"/>
      <c r="DT121" s="926"/>
      <c r="DU121" s="926"/>
      <c r="DV121" s="927" t="s">
        <v>121</v>
      </c>
      <c r="DW121" s="927"/>
      <c r="DX121" s="927"/>
      <c r="DY121" s="927"/>
      <c r="DZ121" s="928"/>
    </row>
    <row r="122" spans="1:130" s="218" customFormat="1" ht="26.25" customHeight="1" x14ac:dyDescent="0.15">
      <c r="A122" s="1057"/>
      <c r="B122" s="949"/>
      <c r="C122" s="922" t="s">
        <v>428</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121</v>
      </c>
      <c r="AB122" s="959"/>
      <c r="AC122" s="959"/>
      <c r="AD122" s="959"/>
      <c r="AE122" s="960"/>
      <c r="AF122" s="961" t="s">
        <v>121</v>
      </c>
      <c r="AG122" s="959"/>
      <c r="AH122" s="959"/>
      <c r="AI122" s="959"/>
      <c r="AJ122" s="960"/>
      <c r="AK122" s="961" t="s">
        <v>121</v>
      </c>
      <c r="AL122" s="959"/>
      <c r="AM122" s="959"/>
      <c r="AN122" s="959"/>
      <c r="AO122" s="960"/>
      <c r="AP122" s="962" t="s">
        <v>121</v>
      </c>
      <c r="AQ122" s="963"/>
      <c r="AR122" s="963"/>
      <c r="AS122" s="963"/>
      <c r="AT122" s="964"/>
      <c r="AU122" s="994"/>
      <c r="AV122" s="995"/>
      <c r="AW122" s="995"/>
      <c r="AX122" s="995"/>
      <c r="AY122" s="996"/>
      <c r="AZ122" s="973" t="s">
        <v>447</v>
      </c>
      <c r="BA122" s="965"/>
      <c r="BB122" s="965"/>
      <c r="BC122" s="965"/>
      <c r="BD122" s="965"/>
      <c r="BE122" s="965"/>
      <c r="BF122" s="965"/>
      <c r="BG122" s="965"/>
      <c r="BH122" s="965"/>
      <c r="BI122" s="965"/>
      <c r="BJ122" s="965"/>
      <c r="BK122" s="965"/>
      <c r="BL122" s="965"/>
      <c r="BM122" s="965"/>
      <c r="BN122" s="965"/>
      <c r="BO122" s="965"/>
      <c r="BP122" s="966"/>
      <c r="BQ122" s="999">
        <v>20271930</v>
      </c>
      <c r="BR122" s="1000"/>
      <c r="BS122" s="1000"/>
      <c r="BT122" s="1000"/>
      <c r="BU122" s="1000"/>
      <c r="BV122" s="1000">
        <v>19476653</v>
      </c>
      <c r="BW122" s="1000"/>
      <c r="BX122" s="1000"/>
      <c r="BY122" s="1000"/>
      <c r="BZ122" s="1000"/>
      <c r="CA122" s="1000">
        <v>19876887</v>
      </c>
      <c r="CB122" s="1000"/>
      <c r="CC122" s="1000"/>
      <c r="CD122" s="1000"/>
      <c r="CE122" s="1000"/>
      <c r="CF122" s="1017">
        <v>165.3</v>
      </c>
      <c r="CG122" s="1018"/>
      <c r="CH122" s="1018"/>
      <c r="CI122" s="1018"/>
      <c r="CJ122" s="1018"/>
      <c r="CK122" s="1009"/>
      <c r="CL122" s="1010"/>
      <c r="CM122" s="1010"/>
      <c r="CN122" s="1010"/>
      <c r="CO122" s="1011"/>
      <c r="CP122" s="1019" t="s">
        <v>390</v>
      </c>
      <c r="CQ122" s="1020"/>
      <c r="CR122" s="1020"/>
      <c r="CS122" s="1020"/>
      <c r="CT122" s="1020"/>
      <c r="CU122" s="1020"/>
      <c r="CV122" s="1020"/>
      <c r="CW122" s="1020"/>
      <c r="CX122" s="1020"/>
      <c r="CY122" s="1020"/>
      <c r="CZ122" s="1020"/>
      <c r="DA122" s="1020"/>
      <c r="DB122" s="1020"/>
      <c r="DC122" s="1020"/>
      <c r="DD122" s="1020"/>
      <c r="DE122" s="1020"/>
      <c r="DF122" s="1021"/>
      <c r="DG122" s="925" t="s">
        <v>121</v>
      </c>
      <c r="DH122" s="926"/>
      <c r="DI122" s="926"/>
      <c r="DJ122" s="926"/>
      <c r="DK122" s="926"/>
      <c r="DL122" s="926" t="s">
        <v>121</v>
      </c>
      <c r="DM122" s="926"/>
      <c r="DN122" s="926"/>
      <c r="DO122" s="926"/>
      <c r="DP122" s="926"/>
      <c r="DQ122" s="926" t="s">
        <v>121</v>
      </c>
      <c r="DR122" s="926"/>
      <c r="DS122" s="926"/>
      <c r="DT122" s="926"/>
      <c r="DU122" s="926"/>
      <c r="DV122" s="927" t="s">
        <v>121</v>
      </c>
      <c r="DW122" s="927"/>
      <c r="DX122" s="927"/>
      <c r="DY122" s="927"/>
      <c r="DZ122" s="928"/>
    </row>
    <row r="123" spans="1:130" s="218" customFormat="1" ht="26.25" customHeight="1" x14ac:dyDescent="0.15">
      <c r="A123" s="1057"/>
      <c r="B123" s="949"/>
      <c r="C123" s="922" t="s">
        <v>434</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121</v>
      </c>
      <c r="AB123" s="959"/>
      <c r="AC123" s="959"/>
      <c r="AD123" s="959"/>
      <c r="AE123" s="960"/>
      <c r="AF123" s="961" t="s">
        <v>121</v>
      </c>
      <c r="AG123" s="959"/>
      <c r="AH123" s="959"/>
      <c r="AI123" s="959"/>
      <c r="AJ123" s="960"/>
      <c r="AK123" s="961" t="s">
        <v>121</v>
      </c>
      <c r="AL123" s="959"/>
      <c r="AM123" s="959"/>
      <c r="AN123" s="959"/>
      <c r="AO123" s="960"/>
      <c r="AP123" s="962" t="s">
        <v>121</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448</v>
      </c>
      <c r="BP123" s="1005"/>
      <c r="BQ123" s="1063">
        <v>37887665</v>
      </c>
      <c r="BR123" s="1064"/>
      <c r="BS123" s="1064"/>
      <c r="BT123" s="1064"/>
      <c r="BU123" s="1064"/>
      <c r="BV123" s="1064">
        <v>36851203</v>
      </c>
      <c r="BW123" s="1064"/>
      <c r="BX123" s="1064"/>
      <c r="BY123" s="1064"/>
      <c r="BZ123" s="1064"/>
      <c r="CA123" s="1064">
        <v>36642400</v>
      </c>
      <c r="CB123" s="1064"/>
      <c r="CC123" s="1064"/>
      <c r="CD123" s="1064"/>
      <c r="CE123" s="1064"/>
      <c r="CF123" s="1001"/>
      <c r="CG123" s="1002"/>
      <c r="CH123" s="1002"/>
      <c r="CI123" s="1002"/>
      <c r="CJ123" s="1003"/>
      <c r="CK123" s="1009"/>
      <c r="CL123" s="1010"/>
      <c r="CM123" s="1010"/>
      <c r="CN123" s="1010"/>
      <c r="CO123" s="1011"/>
      <c r="CP123" s="1019" t="s">
        <v>388</v>
      </c>
      <c r="CQ123" s="1020"/>
      <c r="CR123" s="1020"/>
      <c r="CS123" s="1020"/>
      <c r="CT123" s="1020"/>
      <c r="CU123" s="1020"/>
      <c r="CV123" s="1020"/>
      <c r="CW123" s="1020"/>
      <c r="CX123" s="1020"/>
      <c r="CY123" s="1020"/>
      <c r="CZ123" s="1020"/>
      <c r="DA123" s="1020"/>
      <c r="DB123" s="1020"/>
      <c r="DC123" s="1020"/>
      <c r="DD123" s="1020"/>
      <c r="DE123" s="1020"/>
      <c r="DF123" s="1021"/>
      <c r="DG123" s="958" t="s">
        <v>121</v>
      </c>
      <c r="DH123" s="959"/>
      <c r="DI123" s="959"/>
      <c r="DJ123" s="959"/>
      <c r="DK123" s="960"/>
      <c r="DL123" s="961" t="s">
        <v>121</v>
      </c>
      <c r="DM123" s="959"/>
      <c r="DN123" s="959"/>
      <c r="DO123" s="959"/>
      <c r="DP123" s="960"/>
      <c r="DQ123" s="961" t="s">
        <v>121</v>
      </c>
      <c r="DR123" s="959"/>
      <c r="DS123" s="959"/>
      <c r="DT123" s="959"/>
      <c r="DU123" s="960"/>
      <c r="DV123" s="962" t="s">
        <v>121</v>
      </c>
      <c r="DW123" s="963"/>
      <c r="DX123" s="963"/>
      <c r="DY123" s="963"/>
      <c r="DZ123" s="964"/>
    </row>
    <row r="124" spans="1:130" s="218" customFormat="1" ht="26.25" customHeight="1" thickBot="1" x14ac:dyDescent="0.2">
      <c r="A124" s="1057"/>
      <c r="B124" s="949"/>
      <c r="C124" s="922" t="s">
        <v>437</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121</v>
      </c>
      <c r="AB124" s="959"/>
      <c r="AC124" s="959"/>
      <c r="AD124" s="959"/>
      <c r="AE124" s="960"/>
      <c r="AF124" s="961" t="s">
        <v>121</v>
      </c>
      <c r="AG124" s="959"/>
      <c r="AH124" s="959"/>
      <c r="AI124" s="959"/>
      <c r="AJ124" s="960"/>
      <c r="AK124" s="961" t="s">
        <v>121</v>
      </c>
      <c r="AL124" s="959"/>
      <c r="AM124" s="959"/>
      <c r="AN124" s="959"/>
      <c r="AO124" s="960"/>
      <c r="AP124" s="962" t="s">
        <v>121</v>
      </c>
      <c r="AQ124" s="963"/>
      <c r="AR124" s="963"/>
      <c r="AS124" s="963"/>
      <c r="AT124" s="964"/>
      <c r="AU124" s="1059" t="s">
        <v>449</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121</v>
      </c>
      <c r="BR124" s="1027"/>
      <c r="BS124" s="1027"/>
      <c r="BT124" s="1027"/>
      <c r="BU124" s="1027"/>
      <c r="BV124" s="1027" t="s">
        <v>121</v>
      </c>
      <c r="BW124" s="1027"/>
      <c r="BX124" s="1027"/>
      <c r="BY124" s="1027"/>
      <c r="BZ124" s="1027"/>
      <c r="CA124" s="1027" t="s">
        <v>121</v>
      </c>
      <c r="CB124" s="1027"/>
      <c r="CC124" s="1027"/>
      <c r="CD124" s="1027"/>
      <c r="CE124" s="1027"/>
      <c r="CF124" s="1028"/>
      <c r="CG124" s="1029"/>
      <c r="CH124" s="1029"/>
      <c r="CI124" s="1029"/>
      <c r="CJ124" s="1030"/>
      <c r="CK124" s="1012"/>
      <c r="CL124" s="1012"/>
      <c r="CM124" s="1012"/>
      <c r="CN124" s="1012"/>
      <c r="CO124" s="1013"/>
      <c r="CP124" s="1019" t="s">
        <v>450</v>
      </c>
      <c r="CQ124" s="1020"/>
      <c r="CR124" s="1020"/>
      <c r="CS124" s="1020"/>
      <c r="CT124" s="1020"/>
      <c r="CU124" s="1020"/>
      <c r="CV124" s="1020"/>
      <c r="CW124" s="1020"/>
      <c r="CX124" s="1020"/>
      <c r="CY124" s="1020"/>
      <c r="CZ124" s="1020"/>
      <c r="DA124" s="1020"/>
      <c r="DB124" s="1020"/>
      <c r="DC124" s="1020"/>
      <c r="DD124" s="1020"/>
      <c r="DE124" s="1020"/>
      <c r="DF124" s="1021"/>
      <c r="DG124" s="1004" t="s">
        <v>121</v>
      </c>
      <c r="DH124" s="986"/>
      <c r="DI124" s="986"/>
      <c r="DJ124" s="986"/>
      <c r="DK124" s="987"/>
      <c r="DL124" s="985" t="s">
        <v>121</v>
      </c>
      <c r="DM124" s="986"/>
      <c r="DN124" s="986"/>
      <c r="DO124" s="986"/>
      <c r="DP124" s="987"/>
      <c r="DQ124" s="985" t="s">
        <v>121</v>
      </c>
      <c r="DR124" s="986"/>
      <c r="DS124" s="986"/>
      <c r="DT124" s="986"/>
      <c r="DU124" s="987"/>
      <c r="DV124" s="988" t="s">
        <v>121</v>
      </c>
      <c r="DW124" s="989"/>
      <c r="DX124" s="989"/>
      <c r="DY124" s="989"/>
      <c r="DZ124" s="990"/>
    </row>
    <row r="125" spans="1:130" s="218" customFormat="1" ht="26.25" customHeight="1" x14ac:dyDescent="0.15">
      <c r="A125" s="1057"/>
      <c r="B125" s="949"/>
      <c r="C125" s="922" t="s">
        <v>439</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121</v>
      </c>
      <c r="AB125" s="959"/>
      <c r="AC125" s="959"/>
      <c r="AD125" s="959"/>
      <c r="AE125" s="960"/>
      <c r="AF125" s="961" t="s">
        <v>121</v>
      </c>
      <c r="AG125" s="959"/>
      <c r="AH125" s="959"/>
      <c r="AI125" s="959"/>
      <c r="AJ125" s="960"/>
      <c r="AK125" s="961" t="s">
        <v>121</v>
      </c>
      <c r="AL125" s="959"/>
      <c r="AM125" s="959"/>
      <c r="AN125" s="959"/>
      <c r="AO125" s="960"/>
      <c r="AP125" s="962" t="s">
        <v>121</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451</v>
      </c>
      <c r="CL125" s="1007"/>
      <c r="CM125" s="1007"/>
      <c r="CN125" s="1007"/>
      <c r="CO125" s="1008"/>
      <c r="CP125" s="929" t="s">
        <v>452</v>
      </c>
      <c r="CQ125" s="897"/>
      <c r="CR125" s="897"/>
      <c r="CS125" s="897"/>
      <c r="CT125" s="897"/>
      <c r="CU125" s="897"/>
      <c r="CV125" s="897"/>
      <c r="CW125" s="897"/>
      <c r="CX125" s="897"/>
      <c r="CY125" s="897"/>
      <c r="CZ125" s="897"/>
      <c r="DA125" s="897"/>
      <c r="DB125" s="897"/>
      <c r="DC125" s="897"/>
      <c r="DD125" s="897"/>
      <c r="DE125" s="897"/>
      <c r="DF125" s="898"/>
      <c r="DG125" s="930" t="s">
        <v>121</v>
      </c>
      <c r="DH125" s="931"/>
      <c r="DI125" s="931"/>
      <c r="DJ125" s="931"/>
      <c r="DK125" s="931"/>
      <c r="DL125" s="931" t="s">
        <v>121</v>
      </c>
      <c r="DM125" s="931"/>
      <c r="DN125" s="931"/>
      <c r="DO125" s="931"/>
      <c r="DP125" s="931"/>
      <c r="DQ125" s="931" t="s">
        <v>121</v>
      </c>
      <c r="DR125" s="931"/>
      <c r="DS125" s="931"/>
      <c r="DT125" s="931"/>
      <c r="DU125" s="931"/>
      <c r="DV125" s="932" t="s">
        <v>121</v>
      </c>
      <c r="DW125" s="932"/>
      <c r="DX125" s="932"/>
      <c r="DY125" s="932"/>
      <c r="DZ125" s="933"/>
    </row>
    <row r="126" spans="1:130" s="218" customFormat="1" ht="26.25" customHeight="1" thickBot="1" x14ac:dyDescent="0.2">
      <c r="A126" s="1057"/>
      <c r="B126" s="949"/>
      <c r="C126" s="922" t="s">
        <v>441</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121</v>
      </c>
      <c r="AB126" s="959"/>
      <c r="AC126" s="959"/>
      <c r="AD126" s="959"/>
      <c r="AE126" s="960"/>
      <c r="AF126" s="961" t="s">
        <v>121</v>
      </c>
      <c r="AG126" s="959"/>
      <c r="AH126" s="959"/>
      <c r="AI126" s="959"/>
      <c r="AJ126" s="960"/>
      <c r="AK126" s="961" t="s">
        <v>121</v>
      </c>
      <c r="AL126" s="959"/>
      <c r="AM126" s="959"/>
      <c r="AN126" s="959"/>
      <c r="AO126" s="960"/>
      <c r="AP126" s="962" t="s">
        <v>121</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453</v>
      </c>
      <c r="CQ126" s="923"/>
      <c r="CR126" s="923"/>
      <c r="CS126" s="923"/>
      <c r="CT126" s="923"/>
      <c r="CU126" s="923"/>
      <c r="CV126" s="923"/>
      <c r="CW126" s="923"/>
      <c r="CX126" s="923"/>
      <c r="CY126" s="923"/>
      <c r="CZ126" s="923"/>
      <c r="DA126" s="923"/>
      <c r="DB126" s="923"/>
      <c r="DC126" s="923"/>
      <c r="DD126" s="923"/>
      <c r="DE126" s="923"/>
      <c r="DF126" s="924"/>
      <c r="DG126" s="925" t="s">
        <v>121</v>
      </c>
      <c r="DH126" s="926"/>
      <c r="DI126" s="926"/>
      <c r="DJ126" s="926"/>
      <c r="DK126" s="926"/>
      <c r="DL126" s="926" t="s">
        <v>121</v>
      </c>
      <c r="DM126" s="926"/>
      <c r="DN126" s="926"/>
      <c r="DO126" s="926"/>
      <c r="DP126" s="926"/>
      <c r="DQ126" s="926" t="s">
        <v>121</v>
      </c>
      <c r="DR126" s="926"/>
      <c r="DS126" s="926"/>
      <c r="DT126" s="926"/>
      <c r="DU126" s="926"/>
      <c r="DV126" s="927" t="s">
        <v>121</v>
      </c>
      <c r="DW126" s="927"/>
      <c r="DX126" s="927"/>
      <c r="DY126" s="927"/>
      <c r="DZ126" s="928"/>
    </row>
    <row r="127" spans="1:130" s="218" customFormat="1" ht="26.25" customHeight="1" x14ac:dyDescent="0.15">
      <c r="A127" s="1058"/>
      <c r="B127" s="951"/>
      <c r="C127" s="973" t="s">
        <v>454</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121</v>
      </c>
      <c r="AB127" s="959"/>
      <c r="AC127" s="959"/>
      <c r="AD127" s="959"/>
      <c r="AE127" s="960"/>
      <c r="AF127" s="961" t="s">
        <v>121</v>
      </c>
      <c r="AG127" s="959"/>
      <c r="AH127" s="959"/>
      <c r="AI127" s="959"/>
      <c r="AJ127" s="960"/>
      <c r="AK127" s="961" t="s">
        <v>121</v>
      </c>
      <c r="AL127" s="959"/>
      <c r="AM127" s="959"/>
      <c r="AN127" s="959"/>
      <c r="AO127" s="960"/>
      <c r="AP127" s="962" t="s">
        <v>121</v>
      </c>
      <c r="AQ127" s="963"/>
      <c r="AR127" s="963"/>
      <c r="AS127" s="963"/>
      <c r="AT127" s="964"/>
      <c r="AU127" s="220"/>
      <c r="AV127" s="220"/>
      <c r="AW127" s="220"/>
      <c r="AX127" s="1031" t="s">
        <v>455</v>
      </c>
      <c r="AY127" s="1032"/>
      <c r="AZ127" s="1032"/>
      <c r="BA127" s="1032"/>
      <c r="BB127" s="1032"/>
      <c r="BC127" s="1032"/>
      <c r="BD127" s="1032"/>
      <c r="BE127" s="1033"/>
      <c r="BF127" s="1034" t="s">
        <v>456</v>
      </c>
      <c r="BG127" s="1032"/>
      <c r="BH127" s="1032"/>
      <c r="BI127" s="1032"/>
      <c r="BJ127" s="1032"/>
      <c r="BK127" s="1032"/>
      <c r="BL127" s="1033"/>
      <c r="BM127" s="1034" t="s">
        <v>457</v>
      </c>
      <c r="BN127" s="1032"/>
      <c r="BO127" s="1032"/>
      <c r="BP127" s="1032"/>
      <c r="BQ127" s="1032"/>
      <c r="BR127" s="1032"/>
      <c r="BS127" s="1033"/>
      <c r="BT127" s="1034" t="s">
        <v>458</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459</v>
      </c>
      <c r="CQ127" s="923"/>
      <c r="CR127" s="923"/>
      <c r="CS127" s="923"/>
      <c r="CT127" s="923"/>
      <c r="CU127" s="923"/>
      <c r="CV127" s="923"/>
      <c r="CW127" s="923"/>
      <c r="CX127" s="923"/>
      <c r="CY127" s="923"/>
      <c r="CZ127" s="923"/>
      <c r="DA127" s="923"/>
      <c r="DB127" s="923"/>
      <c r="DC127" s="923"/>
      <c r="DD127" s="923"/>
      <c r="DE127" s="923"/>
      <c r="DF127" s="924"/>
      <c r="DG127" s="925" t="s">
        <v>121</v>
      </c>
      <c r="DH127" s="926"/>
      <c r="DI127" s="926"/>
      <c r="DJ127" s="926"/>
      <c r="DK127" s="926"/>
      <c r="DL127" s="926" t="s">
        <v>121</v>
      </c>
      <c r="DM127" s="926"/>
      <c r="DN127" s="926"/>
      <c r="DO127" s="926"/>
      <c r="DP127" s="926"/>
      <c r="DQ127" s="926" t="s">
        <v>121</v>
      </c>
      <c r="DR127" s="926"/>
      <c r="DS127" s="926"/>
      <c r="DT127" s="926"/>
      <c r="DU127" s="926"/>
      <c r="DV127" s="927" t="s">
        <v>121</v>
      </c>
      <c r="DW127" s="927"/>
      <c r="DX127" s="927"/>
      <c r="DY127" s="927"/>
      <c r="DZ127" s="928"/>
    </row>
    <row r="128" spans="1:130" s="218" customFormat="1" ht="26.25" customHeight="1" thickBot="1" x14ac:dyDescent="0.2">
      <c r="A128" s="1041" t="s">
        <v>460</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461</v>
      </c>
      <c r="X128" s="1043"/>
      <c r="Y128" s="1043"/>
      <c r="Z128" s="1044"/>
      <c r="AA128" s="1045">
        <v>696724</v>
      </c>
      <c r="AB128" s="1046"/>
      <c r="AC128" s="1046"/>
      <c r="AD128" s="1046"/>
      <c r="AE128" s="1047"/>
      <c r="AF128" s="1048">
        <v>711400</v>
      </c>
      <c r="AG128" s="1046"/>
      <c r="AH128" s="1046"/>
      <c r="AI128" s="1046"/>
      <c r="AJ128" s="1047"/>
      <c r="AK128" s="1048">
        <v>768758</v>
      </c>
      <c r="AL128" s="1046"/>
      <c r="AM128" s="1046"/>
      <c r="AN128" s="1046"/>
      <c r="AO128" s="1047"/>
      <c r="AP128" s="1049"/>
      <c r="AQ128" s="1050"/>
      <c r="AR128" s="1050"/>
      <c r="AS128" s="1050"/>
      <c r="AT128" s="1051"/>
      <c r="AU128" s="220"/>
      <c r="AV128" s="220"/>
      <c r="AW128" s="220"/>
      <c r="AX128" s="896" t="s">
        <v>462</v>
      </c>
      <c r="AY128" s="897"/>
      <c r="AZ128" s="897"/>
      <c r="BA128" s="897"/>
      <c r="BB128" s="897"/>
      <c r="BC128" s="897"/>
      <c r="BD128" s="897"/>
      <c r="BE128" s="898"/>
      <c r="BF128" s="1052" t="s">
        <v>121</v>
      </c>
      <c r="BG128" s="1053"/>
      <c r="BH128" s="1053"/>
      <c r="BI128" s="1053"/>
      <c r="BJ128" s="1053"/>
      <c r="BK128" s="1053"/>
      <c r="BL128" s="1054"/>
      <c r="BM128" s="1052">
        <v>12.87</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463</v>
      </c>
      <c r="CQ128" s="726"/>
      <c r="CR128" s="726"/>
      <c r="CS128" s="726"/>
      <c r="CT128" s="726"/>
      <c r="CU128" s="726"/>
      <c r="CV128" s="726"/>
      <c r="CW128" s="726"/>
      <c r="CX128" s="726"/>
      <c r="CY128" s="726"/>
      <c r="CZ128" s="726"/>
      <c r="DA128" s="726"/>
      <c r="DB128" s="726"/>
      <c r="DC128" s="726"/>
      <c r="DD128" s="726"/>
      <c r="DE128" s="726"/>
      <c r="DF128" s="1036"/>
      <c r="DG128" s="1037">
        <v>316</v>
      </c>
      <c r="DH128" s="1038"/>
      <c r="DI128" s="1038"/>
      <c r="DJ128" s="1038"/>
      <c r="DK128" s="1038"/>
      <c r="DL128" s="1038">
        <v>6875</v>
      </c>
      <c r="DM128" s="1038"/>
      <c r="DN128" s="1038"/>
      <c r="DO128" s="1038"/>
      <c r="DP128" s="1038"/>
      <c r="DQ128" s="1038">
        <v>162</v>
      </c>
      <c r="DR128" s="1038"/>
      <c r="DS128" s="1038"/>
      <c r="DT128" s="1038"/>
      <c r="DU128" s="1038"/>
      <c r="DV128" s="1039">
        <v>0</v>
      </c>
      <c r="DW128" s="1039"/>
      <c r="DX128" s="1039"/>
      <c r="DY128" s="1039"/>
      <c r="DZ128" s="1040"/>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464</v>
      </c>
      <c r="X129" s="1071"/>
      <c r="Y129" s="1071"/>
      <c r="Z129" s="1072"/>
      <c r="AA129" s="958">
        <v>13126405</v>
      </c>
      <c r="AB129" s="959"/>
      <c r="AC129" s="959"/>
      <c r="AD129" s="959"/>
      <c r="AE129" s="960"/>
      <c r="AF129" s="961">
        <v>13289903</v>
      </c>
      <c r="AG129" s="959"/>
      <c r="AH129" s="959"/>
      <c r="AI129" s="959"/>
      <c r="AJ129" s="960"/>
      <c r="AK129" s="961">
        <v>13807028</v>
      </c>
      <c r="AL129" s="959"/>
      <c r="AM129" s="959"/>
      <c r="AN129" s="959"/>
      <c r="AO129" s="960"/>
      <c r="AP129" s="1073"/>
      <c r="AQ129" s="1074"/>
      <c r="AR129" s="1074"/>
      <c r="AS129" s="1074"/>
      <c r="AT129" s="1075"/>
      <c r="AU129" s="221"/>
      <c r="AV129" s="221"/>
      <c r="AW129" s="221"/>
      <c r="AX129" s="1065" t="s">
        <v>465</v>
      </c>
      <c r="AY129" s="923"/>
      <c r="AZ129" s="923"/>
      <c r="BA129" s="923"/>
      <c r="BB129" s="923"/>
      <c r="BC129" s="923"/>
      <c r="BD129" s="923"/>
      <c r="BE129" s="924"/>
      <c r="BF129" s="1066" t="s">
        <v>121</v>
      </c>
      <c r="BG129" s="1067"/>
      <c r="BH129" s="1067"/>
      <c r="BI129" s="1067"/>
      <c r="BJ129" s="1067"/>
      <c r="BK129" s="1067"/>
      <c r="BL129" s="1068"/>
      <c r="BM129" s="1066">
        <v>17.87</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466</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467</v>
      </c>
      <c r="X130" s="1071"/>
      <c r="Y130" s="1071"/>
      <c r="Z130" s="1072"/>
      <c r="AA130" s="958">
        <v>1829276</v>
      </c>
      <c r="AB130" s="959"/>
      <c r="AC130" s="959"/>
      <c r="AD130" s="959"/>
      <c r="AE130" s="960"/>
      <c r="AF130" s="961">
        <v>1803527</v>
      </c>
      <c r="AG130" s="959"/>
      <c r="AH130" s="959"/>
      <c r="AI130" s="959"/>
      <c r="AJ130" s="960"/>
      <c r="AK130" s="961">
        <v>1779235</v>
      </c>
      <c r="AL130" s="959"/>
      <c r="AM130" s="959"/>
      <c r="AN130" s="959"/>
      <c r="AO130" s="960"/>
      <c r="AP130" s="1073"/>
      <c r="AQ130" s="1074"/>
      <c r="AR130" s="1074"/>
      <c r="AS130" s="1074"/>
      <c r="AT130" s="1075"/>
      <c r="AU130" s="221"/>
      <c r="AV130" s="221"/>
      <c r="AW130" s="221"/>
      <c r="AX130" s="1065" t="s">
        <v>468</v>
      </c>
      <c r="AY130" s="923"/>
      <c r="AZ130" s="923"/>
      <c r="BA130" s="923"/>
      <c r="BB130" s="923"/>
      <c r="BC130" s="923"/>
      <c r="BD130" s="923"/>
      <c r="BE130" s="924"/>
      <c r="BF130" s="1101">
        <v>3.8</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469</v>
      </c>
      <c r="X131" s="1108"/>
      <c r="Y131" s="1108"/>
      <c r="Z131" s="1109"/>
      <c r="AA131" s="1004">
        <v>11297129</v>
      </c>
      <c r="AB131" s="986"/>
      <c r="AC131" s="986"/>
      <c r="AD131" s="986"/>
      <c r="AE131" s="987"/>
      <c r="AF131" s="985">
        <v>11486376</v>
      </c>
      <c r="AG131" s="986"/>
      <c r="AH131" s="986"/>
      <c r="AI131" s="986"/>
      <c r="AJ131" s="987"/>
      <c r="AK131" s="985">
        <v>12027793</v>
      </c>
      <c r="AL131" s="986"/>
      <c r="AM131" s="986"/>
      <c r="AN131" s="986"/>
      <c r="AO131" s="987"/>
      <c r="AP131" s="1110"/>
      <c r="AQ131" s="1111"/>
      <c r="AR131" s="1111"/>
      <c r="AS131" s="1111"/>
      <c r="AT131" s="1112"/>
      <c r="AU131" s="221"/>
      <c r="AV131" s="221"/>
      <c r="AW131" s="221"/>
      <c r="AX131" s="1083" t="s">
        <v>470</v>
      </c>
      <c r="AY131" s="726"/>
      <c r="AZ131" s="726"/>
      <c r="BA131" s="726"/>
      <c r="BB131" s="726"/>
      <c r="BC131" s="726"/>
      <c r="BD131" s="726"/>
      <c r="BE131" s="1036"/>
      <c r="BF131" s="1084" t="s">
        <v>121</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471</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472</v>
      </c>
      <c r="W132" s="1094"/>
      <c r="X132" s="1094"/>
      <c r="Y132" s="1094"/>
      <c r="Z132" s="1095"/>
      <c r="AA132" s="1096">
        <v>4.608011469</v>
      </c>
      <c r="AB132" s="1097"/>
      <c r="AC132" s="1097"/>
      <c r="AD132" s="1097"/>
      <c r="AE132" s="1098"/>
      <c r="AF132" s="1099">
        <v>3.3629667009999999</v>
      </c>
      <c r="AG132" s="1097"/>
      <c r="AH132" s="1097"/>
      <c r="AI132" s="1097"/>
      <c r="AJ132" s="1098"/>
      <c r="AK132" s="1099">
        <v>3.5598301370000001</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473</v>
      </c>
      <c r="W133" s="1077"/>
      <c r="X133" s="1077"/>
      <c r="Y133" s="1077"/>
      <c r="Z133" s="1078"/>
      <c r="AA133" s="1079">
        <v>3.6</v>
      </c>
      <c r="AB133" s="1080"/>
      <c r="AC133" s="1080"/>
      <c r="AD133" s="1080"/>
      <c r="AE133" s="1081"/>
      <c r="AF133" s="1079">
        <v>3.7</v>
      </c>
      <c r="AG133" s="1080"/>
      <c r="AH133" s="1080"/>
      <c r="AI133" s="1080"/>
      <c r="AJ133" s="1081"/>
      <c r="AK133" s="1079">
        <v>3.8</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uxGu0v+rQYqmEJbcxJ9VmeEPakqh/vhhDXpzATeEnBiVXaQuaunWtzCeLX45HBV3MO0Y7KgSlAafzu9PSJq8zQ==" saltValue="soriRbBIgcr4Fsn9gIFPT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474</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JuI0DV9oiDD7FnTYVtmlWGebuRI6/fDAxMDXzrZouG1GFs58Uw9E/eZ0T0DoPsS+ZOqDOD2rfaQki9UBFJt4hg==" saltValue="T14yac3NafEJyUAM/sAV/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66oU0lwiTC5dVgmy6sc8cIYG/APoUEh05MJ+sWS4qEgq1ol7JhszedIq9+fTB0Z8BXuUNX+Og4RlbomWFFo9fw==" saltValue="bzHcUFEfPnC83uAkfo7Ic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475</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476</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477</v>
      </c>
      <c r="AP7" s="260"/>
      <c r="AQ7" s="261" t="s">
        <v>478</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479</v>
      </c>
      <c r="AQ8" s="267" t="s">
        <v>480</v>
      </c>
      <c r="AR8" s="268" t="s">
        <v>481</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482</v>
      </c>
      <c r="AL9" s="1117"/>
      <c r="AM9" s="1117"/>
      <c r="AN9" s="1118"/>
      <c r="AO9" s="269">
        <v>3659724</v>
      </c>
      <c r="AP9" s="269">
        <v>59384</v>
      </c>
      <c r="AQ9" s="270">
        <v>72348</v>
      </c>
      <c r="AR9" s="271">
        <v>-17.899999999999999</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483</v>
      </c>
      <c r="AL10" s="1117"/>
      <c r="AM10" s="1117"/>
      <c r="AN10" s="1118"/>
      <c r="AO10" s="272">
        <v>553242</v>
      </c>
      <c r="AP10" s="272">
        <v>8977</v>
      </c>
      <c r="AQ10" s="273">
        <v>6364</v>
      </c>
      <c r="AR10" s="274">
        <v>41.1</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484</v>
      </c>
      <c r="AL11" s="1117"/>
      <c r="AM11" s="1117"/>
      <c r="AN11" s="1118"/>
      <c r="AO11" s="272">
        <v>78482</v>
      </c>
      <c r="AP11" s="272">
        <v>1273</v>
      </c>
      <c r="AQ11" s="273">
        <v>1262</v>
      </c>
      <c r="AR11" s="274">
        <v>0.9</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485</v>
      </c>
      <c r="AL12" s="1117"/>
      <c r="AM12" s="1117"/>
      <c r="AN12" s="1118"/>
      <c r="AO12" s="272" t="s">
        <v>486</v>
      </c>
      <c r="AP12" s="272" t="s">
        <v>486</v>
      </c>
      <c r="AQ12" s="273">
        <v>10</v>
      </c>
      <c r="AR12" s="274" t="s">
        <v>486</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487</v>
      </c>
      <c r="AL13" s="1117"/>
      <c r="AM13" s="1117"/>
      <c r="AN13" s="1118"/>
      <c r="AO13" s="272">
        <v>176382</v>
      </c>
      <c r="AP13" s="272">
        <v>2862</v>
      </c>
      <c r="AQ13" s="273">
        <v>3257</v>
      </c>
      <c r="AR13" s="274">
        <v>-12.1</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488</v>
      </c>
      <c r="AL14" s="1117"/>
      <c r="AM14" s="1117"/>
      <c r="AN14" s="1118"/>
      <c r="AO14" s="272">
        <v>35097</v>
      </c>
      <c r="AP14" s="272">
        <v>569</v>
      </c>
      <c r="AQ14" s="273">
        <v>1617</v>
      </c>
      <c r="AR14" s="274">
        <v>-64.8</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489</v>
      </c>
      <c r="AL15" s="1120"/>
      <c r="AM15" s="1120"/>
      <c r="AN15" s="1121"/>
      <c r="AO15" s="272">
        <v>-179722</v>
      </c>
      <c r="AP15" s="272">
        <v>-2916</v>
      </c>
      <c r="AQ15" s="273">
        <v>-3947</v>
      </c>
      <c r="AR15" s="274">
        <v>-26.1</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4323205</v>
      </c>
      <c r="AP16" s="272">
        <v>70150</v>
      </c>
      <c r="AQ16" s="273">
        <v>80912</v>
      </c>
      <c r="AR16" s="274">
        <v>-13.3</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490</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491</v>
      </c>
      <c r="AP20" s="281" t="s">
        <v>492</v>
      </c>
      <c r="AQ20" s="282" t="s">
        <v>493</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494</v>
      </c>
      <c r="AL21" s="1123"/>
      <c r="AM21" s="1123"/>
      <c r="AN21" s="1124"/>
      <c r="AO21" s="285">
        <v>5.87</v>
      </c>
      <c r="AP21" s="286">
        <v>6.71</v>
      </c>
      <c r="AQ21" s="287">
        <v>-0.84</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495</v>
      </c>
      <c r="AL22" s="1123"/>
      <c r="AM22" s="1123"/>
      <c r="AN22" s="1124"/>
      <c r="AO22" s="290">
        <v>94.9</v>
      </c>
      <c r="AP22" s="291">
        <v>98.3</v>
      </c>
      <c r="AQ22" s="292">
        <v>-3.4</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496</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497</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498</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477</v>
      </c>
      <c r="AP30" s="260"/>
      <c r="AQ30" s="261" t="s">
        <v>478</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479</v>
      </c>
      <c r="AQ31" s="267" t="s">
        <v>480</v>
      </c>
      <c r="AR31" s="268" t="s">
        <v>481</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499</v>
      </c>
      <c r="AL32" s="1131"/>
      <c r="AM32" s="1131"/>
      <c r="AN32" s="1132"/>
      <c r="AO32" s="300">
        <v>1967724</v>
      </c>
      <c r="AP32" s="300">
        <v>31929</v>
      </c>
      <c r="AQ32" s="301">
        <v>34344</v>
      </c>
      <c r="AR32" s="302">
        <v>-7</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500</v>
      </c>
      <c r="AL33" s="1131"/>
      <c r="AM33" s="1131"/>
      <c r="AN33" s="1132"/>
      <c r="AO33" s="300" t="s">
        <v>486</v>
      </c>
      <c r="AP33" s="300" t="s">
        <v>486</v>
      </c>
      <c r="AQ33" s="301" t="s">
        <v>486</v>
      </c>
      <c r="AR33" s="302" t="s">
        <v>486</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501</v>
      </c>
      <c r="AL34" s="1131"/>
      <c r="AM34" s="1131"/>
      <c r="AN34" s="1132"/>
      <c r="AO34" s="300" t="s">
        <v>486</v>
      </c>
      <c r="AP34" s="300" t="s">
        <v>486</v>
      </c>
      <c r="AQ34" s="301">
        <v>3</v>
      </c>
      <c r="AR34" s="302" t="s">
        <v>486</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502</v>
      </c>
      <c r="AL35" s="1131"/>
      <c r="AM35" s="1131"/>
      <c r="AN35" s="1132"/>
      <c r="AO35" s="300">
        <v>964065</v>
      </c>
      <c r="AP35" s="300">
        <v>15643</v>
      </c>
      <c r="AQ35" s="301">
        <v>7806</v>
      </c>
      <c r="AR35" s="302">
        <v>100.4</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503</v>
      </c>
      <c r="AL36" s="1131"/>
      <c r="AM36" s="1131"/>
      <c r="AN36" s="1132"/>
      <c r="AO36" s="300">
        <v>44373</v>
      </c>
      <c r="AP36" s="300">
        <v>720</v>
      </c>
      <c r="AQ36" s="301">
        <v>1690</v>
      </c>
      <c r="AR36" s="302">
        <v>-57.4</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504</v>
      </c>
      <c r="AL37" s="1131"/>
      <c r="AM37" s="1131"/>
      <c r="AN37" s="1132"/>
      <c r="AO37" s="300" t="s">
        <v>486</v>
      </c>
      <c r="AP37" s="300" t="s">
        <v>486</v>
      </c>
      <c r="AQ37" s="301">
        <v>666</v>
      </c>
      <c r="AR37" s="302" t="s">
        <v>486</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505</v>
      </c>
      <c r="AL38" s="1134"/>
      <c r="AM38" s="1134"/>
      <c r="AN38" s="1135"/>
      <c r="AO38" s="303" t="s">
        <v>486</v>
      </c>
      <c r="AP38" s="303" t="s">
        <v>486</v>
      </c>
      <c r="AQ38" s="304">
        <v>3</v>
      </c>
      <c r="AR38" s="292" t="s">
        <v>486</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506</v>
      </c>
      <c r="AL39" s="1134"/>
      <c r="AM39" s="1134"/>
      <c r="AN39" s="1135"/>
      <c r="AO39" s="300">
        <v>-768758</v>
      </c>
      <c r="AP39" s="300">
        <v>-12474</v>
      </c>
      <c r="AQ39" s="301">
        <v>-5822</v>
      </c>
      <c r="AR39" s="302">
        <v>114.3</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507</v>
      </c>
      <c r="AL40" s="1131"/>
      <c r="AM40" s="1131"/>
      <c r="AN40" s="1132"/>
      <c r="AO40" s="300">
        <v>-1779235</v>
      </c>
      <c r="AP40" s="300">
        <v>-28871</v>
      </c>
      <c r="AQ40" s="301">
        <v>-26710</v>
      </c>
      <c r="AR40" s="302">
        <v>8.1</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428169</v>
      </c>
      <c r="AP41" s="300">
        <v>6948</v>
      </c>
      <c r="AQ41" s="301">
        <v>11979</v>
      </c>
      <c r="AR41" s="302">
        <v>-42</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508</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509</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477</v>
      </c>
      <c r="AN49" s="1127" t="s">
        <v>510</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511</v>
      </c>
      <c r="AO50" s="317" t="s">
        <v>512</v>
      </c>
      <c r="AP50" s="318" t="s">
        <v>513</v>
      </c>
      <c r="AQ50" s="319" t="s">
        <v>514</v>
      </c>
      <c r="AR50" s="320" t="s">
        <v>515</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516</v>
      </c>
      <c r="AL51" s="313"/>
      <c r="AM51" s="321">
        <v>4405504</v>
      </c>
      <c r="AN51" s="322">
        <v>70702</v>
      </c>
      <c r="AO51" s="323">
        <v>-2.1</v>
      </c>
      <c r="AP51" s="324">
        <v>45483</v>
      </c>
      <c r="AQ51" s="325">
        <v>-0.2</v>
      </c>
      <c r="AR51" s="326">
        <v>-1.9</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517</v>
      </c>
      <c r="AM52" s="329">
        <v>446968</v>
      </c>
      <c r="AN52" s="330">
        <v>7173</v>
      </c>
      <c r="AO52" s="331">
        <v>6</v>
      </c>
      <c r="AP52" s="332">
        <v>24241</v>
      </c>
      <c r="AQ52" s="333">
        <v>0.4</v>
      </c>
      <c r="AR52" s="334">
        <v>5.6</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518</v>
      </c>
      <c r="AL53" s="313"/>
      <c r="AM53" s="321">
        <v>2655403</v>
      </c>
      <c r="AN53" s="322">
        <v>42735</v>
      </c>
      <c r="AO53" s="323">
        <v>-39.6</v>
      </c>
      <c r="AP53" s="324">
        <v>45945</v>
      </c>
      <c r="AQ53" s="325">
        <v>1</v>
      </c>
      <c r="AR53" s="326">
        <v>-40.6</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517</v>
      </c>
      <c r="AM54" s="329">
        <v>850947</v>
      </c>
      <c r="AN54" s="330">
        <v>13695</v>
      </c>
      <c r="AO54" s="331">
        <v>90.9</v>
      </c>
      <c r="AP54" s="332">
        <v>25180</v>
      </c>
      <c r="AQ54" s="333">
        <v>3.9</v>
      </c>
      <c r="AR54" s="334">
        <v>87</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519</v>
      </c>
      <c r="AL55" s="313"/>
      <c r="AM55" s="321">
        <v>2013305</v>
      </c>
      <c r="AN55" s="322">
        <v>32366</v>
      </c>
      <c r="AO55" s="323">
        <v>-24.3</v>
      </c>
      <c r="AP55" s="324">
        <v>44475</v>
      </c>
      <c r="AQ55" s="325">
        <v>-3.2</v>
      </c>
      <c r="AR55" s="326">
        <v>-21.1</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517</v>
      </c>
      <c r="AM56" s="329">
        <v>485647</v>
      </c>
      <c r="AN56" s="330">
        <v>7807</v>
      </c>
      <c r="AO56" s="331">
        <v>-43</v>
      </c>
      <c r="AP56" s="332">
        <v>24780</v>
      </c>
      <c r="AQ56" s="333">
        <v>-1.6</v>
      </c>
      <c r="AR56" s="334">
        <v>-41.4</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520</v>
      </c>
      <c r="AL57" s="313"/>
      <c r="AM57" s="321">
        <v>3738961</v>
      </c>
      <c r="AN57" s="322">
        <v>60247</v>
      </c>
      <c r="AO57" s="323">
        <v>86.1</v>
      </c>
      <c r="AP57" s="324">
        <v>45982</v>
      </c>
      <c r="AQ57" s="325">
        <v>3.4</v>
      </c>
      <c r="AR57" s="326">
        <v>82.7</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517</v>
      </c>
      <c r="AM58" s="329">
        <v>411050</v>
      </c>
      <c r="AN58" s="330">
        <v>6623</v>
      </c>
      <c r="AO58" s="331">
        <v>-15.2</v>
      </c>
      <c r="AP58" s="332">
        <v>25583</v>
      </c>
      <c r="AQ58" s="333">
        <v>3.2</v>
      </c>
      <c r="AR58" s="334">
        <v>-18.399999999999999</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521</v>
      </c>
      <c r="AL59" s="313"/>
      <c r="AM59" s="321">
        <v>2148780</v>
      </c>
      <c r="AN59" s="322">
        <v>34867</v>
      </c>
      <c r="AO59" s="323">
        <v>-42.1</v>
      </c>
      <c r="AP59" s="324">
        <v>50538</v>
      </c>
      <c r="AQ59" s="325">
        <v>9.9</v>
      </c>
      <c r="AR59" s="326">
        <v>-52</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517</v>
      </c>
      <c r="AM60" s="329">
        <v>1159513</v>
      </c>
      <c r="AN60" s="330">
        <v>18815</v>
      </c>
      <c r="AO60" s="331">
        <v>184.1</v>
      </c>
      <c r="AP60" s="332">
        <v>29053</v>
      </c>
      <c r="AQ60" s="333">
        <v>13.6</v>
      </c>
      <c r="AR60" s="334">
        <v>170.5</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522</v>
      </c>
      <c r="AL61" s="335"/>
      <c r="AM61" s="336">
        <v>2992391</v>
      </c>
      <c r="AN61" s="337">
        <v>48183</v>
      </c>
      <c r="AO61" s="338">
        <v>-4.4000000000000004</v>
      </c>
      <c r="AP61" s="339">
        <v>46485</v>
      </c>
      <c r="AQ61" s="340">
        <v>2.2000000000000002</v>
      </c>
      <c r="AR61" s="326">
        <v>-6.6</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517</v>
      </c>
      <c r="AM62" s="329">
        <v>670825</v>
      </c>
      <c r="AN62" s="330">
        <v>10823</v>
      </c>
      <c r="AO62" s="331">
        <v>44.6</v>
      </c>
      <c r="AP62" s="332">
        <v>25767</v>
      </c>
      <c r="AQ62" s="333">
        <v>3.9</v>
      </c>
      <c r="AR62" s="334">
        <v>40.700000000000003</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UwgIHDrezf2HvZOYjke8xqIuIpQmrTlZP4dNb/dvzoIW1ZRGnAjOv2Wg69SoHfNiC2JdzfGDZ5wBY+BiDp6gDA==" saltValue="3hZyanfMmKqJtsyftRgRG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474</v>
      </c>
    </row>
    <row r="121" spans="125:125" ht="13.5" hidden="1" customHeight="1" x14ac:dyDescent="0.15">
      <c r="DU121" s="247"/>
    </row>
  </sheetData>
  <sheetProtection algorithmName="SHA-512" hashValue="L5xWqzuwyRUEqE3N+mGVGheAIhUAL/79pdaJwqo1SbLtxN7y85azim1BMZ/WkBV97O0Q3yFgOgqa/jmxgbUEyA==" saltValue="e0ILPfF2Q6khxs5FrQlAw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474</v>
      </c>
    </row>
  </sheetData>
  <sheetProtection algorithmName="SHA-512" hashValue="RUwytbtAE8kqbq1KZpY1Y+H+DNoYd1KChL379VrHKZAZzkgPwo1aAoeiLnhGcRUeCphBstc5gvn5SXqsbochmg==" saltValue="RjPdqpbCrUWZDPHl0VH17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15">
      <c r="B47" s="10"/>
      <c r="C47" s="1139" t="s">
        <v>3</v>
      </c>
      <c r="D47" s="1139"/>
      <c r="E47" s="1140"/>
      <c r="F47" s="11">
        <v>25.88</v>
      </c>
      <c r="G47" s="12">
        <v>30.85</v>
      </c>
      <c r="H47" s="12">
        <v>39.840000000000003</v>
      </c>
      <c r="I47" s="12">
        <v>47.83</v>
      </c>
      <c r="J47" s="13">
        <v>20.11</v>
      </c>
    </row>
    <row r="48" spans="2:10" ht="57.75" customHeight="1" x14ac:dyDescent="0.15">
      <c r="B48" s="14"/>
      <c r="C48" s="1141" t="s">
        <v>4</v>
      </c>
      <c r="D48" s="1141"/>
      <c r="E48" s="1142"/>
      <c r="F48" s="15">
        <v>3.63</v>
      </c>
      <c r="G48" s="16">
        <v>7.77</v>
      </c>
      <c r="H48" s="16">
        <v>8.3000000000000007</v>
      </c>
      <c r="I48" s="16">
        <v>0.75</v>
      </c>
      <c r="J48" s="17">
        <v>1.7</v>
      </c>
    </row>
    <row r="49" spans="2:10" ht="57.75" customHeight="1" thickBot="1" x14ac:dyDescent="0.2">
      <c r="B49" s="18"/>
      <c r="C49" s="1143" t="s">
        <v>5</v>
      </c>
      <c r="D49" s="1143"/>
      <c r="E49" s="1144"/>
      <c r="F49" s="19">
        <v>4.93</v>
      </c>
      <c r="G49" s="20">
        <v>8.89</v>
      </c>
      <c r="H49" s="20">
        <v>4.5999999999999996</v>
      </c>
      <c r="I49" s="20" t="s">
        <v>529</v>
      </c>
      <c r="J49" s="21" t="s">
        <v>530</v>
      </c>
    </row>
    <row r="50" spans="2:10" x14ac:dyDescent="0.15"/>
  </sheetData>
  <sheetProtection algorithmName="SHA-512" hashValue="k0B8065GRMkXQ0i1spPDhfVSYpMYndo/s5Vs1U2omxc71HZ1B/dAKAno3JBxS7Y1aRa0UgSthAj5hnfcT7Vwfg==" saltValue="MHoHkV6cawpg5MZX/pVHv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遠藤　祐希</cp:lastModifiedBy>
  <cp:lastPrinted>2026-03-17T06:08:50Z</cp:lastPrinted>
  <dcterms:created xsi:type="dcterms:W3CDTF">2026-02-23T04:36:09Z</dcterms:created>
  <dcterms:modified xsi:type="dcterms:W3CDTF">2026-03-18T01:42:54Z</dcterms:modified>
  <cp:category/>
</cp:coreProperties>
</file>