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ROFILE01\folderredirect\017787\Downloads\"/>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W34" i="9" l="1"/>
  <c r="BW35" i="9" s="1"/>
  <c r="BW36" i="9" s="1"/>
  <c r="BW37" i="9" s="1"/>
  <c r="BW38" i="9" s="1"/>
  <c r="BW39" i="9" s="1"/>
  <c r="BW40" i="9" s="1"/>
  <c r="CO34" i="9" l="1"/>
  <c r="CO35" i="9" s="1"/>
</calcChain>
</file>

<file path=xl/sharedStrings.xml><?xml version="1.0" encoding="utf-8"?>
<sst xmlns="http://schemas.openxmlformats.org/spreadsheetml/2006/main" count="1020" uniqueCount="562">
  <si>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</si>
  <si>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</si>
  <si>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</si>
  <si>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</si>
  <si>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</si>
  <si>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</si>
  <si>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</si>
  <si>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</si>
  <si>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</si>
  <si>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</si>
  <si>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</si>
  <si>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</si>
  <si>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</si>
  <si>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</si>
  <si>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</si>
  <si>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</si>
  <si>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</si>
  <si>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</si>
  <si>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</si>
  <si>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</si>
  <si>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</si>
  <si>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</si>
  <si>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</si>
  <si>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</si>
  <si>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</si>
  <si>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</si>
  <si>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</si>
  <si>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</si>
  <si>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</si>
  <si>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</si>
  <si>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</si>
  <si>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</si>
  <si>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</si>
  <si>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</si>
  <si>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</si>
  <si>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</si>
  <si>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</si>
  <si>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</si>
  <si>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</si>
  <si>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</si>
  <si>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</si>
  <si>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</si>
  <si>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</si>
  <si>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</si>
  <si>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</si>
  <si>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</si>
  <si>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</si>
  <si>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</si>
  <si>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</si>
  <si>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</si>
  <si>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</si>
  <si>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</si>
  <si>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</si>
  <si>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</si>
  <si>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</si>
  <si>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</si>
  <si>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</si>
  <si>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</si>
  <si>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</si>
  <si>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</si>
  <si>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</si>
  <si>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</si>
  <si>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</si>
  <si>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</si>
  <si>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</si>
  <si>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</si>
  <si>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</si>
  <si>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</si>
  <si>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</si>
  <si>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</si>
  <si>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</si>
  <si>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</si>
  <si>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</si>
  <si>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</si>
  <si>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</si>
  <si>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</si>
  <si>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</si>
  <si>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</si>
  <si>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</si>
  <si>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</si>
  <si>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</si>
  <si>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</si>
  <si>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多賀城市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</si>
  <si>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</si>
  <si>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</si>
  <si>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</si>
  <si>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</si>
  <si>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</si>
  <si>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</si>
  <si>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</si>
  <si>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</si>
  <si>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</si>
  <si>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</si>
  <si>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</si>
  <si>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</si>
  <si>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</si>
  <si>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</si>
  <si>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</si>
  <si>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</si>
  <si>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</si>
  <si>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</si>
  <si>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</si>
  <si>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</si>
  <si>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</si>
  <si>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</si>
  <si>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</si>
  <si>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</si>
  <si>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</si>
  <si>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</si>
  <si>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</si>
  <si>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</si>
  <si>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</si>
  <si>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</si>
  <si>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</si>
  <si>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</si>
  <si>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</si>
  <si>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</si>
  <si>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</si>
  <si>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</si>
  <si>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</si>
  <si>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</si>
  <si>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</si>
  <si>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</si>
  <si>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</si>
  <si>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</si>
  <si>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</si>
  <si>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</si>
  <si>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</si>
  <si>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</si>
  <si>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</si>
  <si>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</si>
  <si>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</si>
  <si>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</si>
  <si>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</si>
  <si>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</si>
  <si>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</si>
  <si>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</si>
  <si>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</si>
  <si>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</si>
  <si>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</si>
  <si>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</si>
  <si>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</si>
  <si>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</si>
  <si>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</si>
  <si>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</si>
  <si>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</si>
  <si>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</si>
  <si>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</si>
  <si>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</si>
  <si>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</si>
  <si>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</si>
  <si>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</si>
  <si>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</si>
  <si>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</si>
  <si>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</si>
  <si>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</si>
  <si>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</si>
  <si>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</si>
  <si>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</si>
  <si>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</si>
  <si>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</si>
  <si>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</si>
  <si>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</si>
  <si>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</si>
  <si>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</si>
  <si>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</si>
  <si>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</si>
  <si>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</si>
  <si>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</si>
  <si>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</si>
  <si>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</si>
  <si>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</si>
  <si>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</si>
  <si>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</si>
  <si>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</si>
  <si>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</si>
  <si>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</si>
  <si>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</si>
  <si>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</si>
  <si>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</si>
  <si>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</si>
  <si>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</si>
  <si>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</si>
  <si>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</si>
  <si>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</si>
  <si>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</si>
  <si>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</si>
  <si>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</si>
  <si>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</si>
  <si>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</si>
  <si>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</si>
  <si>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</si>
  <si>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</si>
  <si>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</si>
  <si>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</si>
  <si>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</si>
  <si>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宮城県多賀城市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</si>
  <si>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</si>
  <si>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</si>
  <si>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</si>
  <si>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</si>
  <si>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</si>
  <si>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</si>
  <si>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</si>
  <si>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</si>
  <si>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</si>
  <si>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</si>
  <si>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</si>
  <si>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</si>
  <si>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</si>
  <si>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</si>
  <si>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</si>
  <si>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</si>
  <si>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</si>
  <si>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</si>
  <si>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</si>
  <si>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</si>
  <si>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</si>
  <si>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</si>
  <si>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</si>
  <si>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</si>
  <si>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</si>
  <si>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</si>
  <si>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</si>
  <si>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</si>
  <si>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</si>
  <si>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</si>
  <si>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</si>
  <si>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</si>
  <si>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</si>
  <si>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</si>
  <si>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</si>
  <si>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</si>
  <si>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</si>
  <si>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</si>
  <si>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</si>
  <si>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</si>
  <si>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</si>
  <si>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</si>
  <si>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</si>
  <si>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</si>
  <si>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</si>
  <si>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</si>
  <si>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</si>
  <si>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</si>
  <si>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</si>
  <si>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</si>
  <si>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</si>
  <si>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</si>
  <si>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</si>
  <si>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</si>
  <si>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</si>
  <si>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</si>
  <si>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</si>
  <si>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</si>
  <si>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</si>
  <si>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</si>
  <si>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</si>
  <si>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</si>
  <si>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</si>
  <si>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</si>
  <si>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</si>
  <si>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</si>
  <si>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</si>
  <si>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</si>
  <si>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</si>
  <si>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</si>
  <si>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</si>
  <si>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</si>
  <si>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</si>
  <si>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</si>
  <si>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</si>
  <si>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</si>
  <si>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</si>
  <si>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</si>
  <si>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</si>
  <si>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</si>
  <si>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</si>
  <si>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</si>
  <si>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</si>
  <si>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</si>
  <si>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</si>
  <si>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</si>
  <si>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</si>
  <si>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</si>
  <si>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</si>
  <si>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</si>
  <si>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</si>
  <si>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</si>
  <si>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</si>
  <si>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</si>
  <si>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</si>
  <si>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</si>
  <si>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</si>
  <si>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</si>
  <si>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</si>
  <si>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</si>
  <si>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</si>
  <si>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</si>
  <si>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</si>
  <si>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</si>
  <si>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</si>
  <si>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</si>
  <si>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</si>
  <si>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</si>
  <si>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</si>
  <si>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</si>
  <si>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</si>
  <si>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</si>
  <si>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</si>
  <si>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</si>
  <si>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</si>
  <si>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</si>
  <si>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</si>
  <si>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</si>
  <si>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</si>
  <si>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</si>
  <si>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</si>
  <si>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</si>
  <si>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</si>
  <si>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</si>
  <si>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</si>
  <si>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</si>
  <si>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</si>
  <si>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</si>
  <si>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</si>
  <si>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</si>
  <si>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</si>
  <si>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</si>
  <si>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</si>
  <si>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</si>
  <si>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</si>
  <si>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</si>
  <si>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</si>
  <si>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</si>
  <si>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</si>
  <si>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</si>
  <si>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</si>
  <si>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</si>
  <si>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</si>
  <si>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</si>
  <si>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</si>
  <si>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</si>
  <si>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</si>
  <si>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</si>
  <si>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宮城県多賀城市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</si>
  <si>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</si>
  <si>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</si>
  <si>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</si>
  <si>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</si>
  <si>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</si>
  <si>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</si>
  <si>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</si>
  <si>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</si>
  <si>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</si>
  <si>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</si>
  <si>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</si>
  <si>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</si>
  <si>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</si>
  <si>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</si>
  <si>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</si>
  <si>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</si>
  <si>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</si>
  <si>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</si>
  <si>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</si>
  <si>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</si>
  <si>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災害公営住宅整備事業特別会計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</si>
  <si>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</si>
  <si>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</si>
  <si>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</si>
  <si>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</si>
  <si>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</si>
  <si>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</si>
  <si>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</si>
  <si>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</si>
  <si>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</si>
  <si>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</si>
  <si>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</si>
  <si>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</si>
  <si>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</si>
  <si>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</si>
  <si>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</si>
  <si>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</si>
  <si>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</si>
  <si>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</si>
  <si>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</si>
  <si>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</si>
  <si>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</si>
  <si>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</si>
  <si>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</si>
  <si>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</si>
  <si>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</si>
  <si>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</si>
  <si>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</si>
  <si>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</si>
  <si>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</si>
  <si>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</si>
  <si>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</si>
  <si>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</si>
  <si>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</si>
  <si>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</si>
  <si>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</si>
  <si>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</si>
  <si>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</si>
  <si>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</si>
  <si>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</si>
  <si>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</si>
  <si>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</si>
  <si>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</si>
  <si>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</si>
  <si>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</si>
  <si>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</si>
  <si>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</si>
  <si>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</si>
  <si>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</si>
  <si>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</si>
  <si>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</si>
  <si>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</si>
  <si>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</si>
  <si>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</si>
  <si>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</si>
  <si>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</si>
  <si>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</si>
  <si>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</si>
  <si>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</si>
  <si>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</si>
  <si>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</si>
  <si>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</si>
  <si>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</si>
  <si>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</si>
  <si>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</si>
  <si>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</si>
  <si>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</si>
  <si>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</si>
  <si>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</si>
  <si>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</si>
  <si>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</si>
  <si>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</si>
  <si>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</si>
  <si>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</si>
  <si>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</si>
  <si>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</si>
  <si>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</si>
  <si>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</si>
  <si>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</si>
  <si>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</si>
  <si>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</si>
  <si>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</si>
  <si>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</si>
  <si>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</si>
  <si>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</si>
  <si>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</si>
  <si>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</si>
  <si>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</si>
  <si>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</si>
  <si>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</si>
  <si>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</si>
  <si>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</si>
  <si>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</si>
  <si>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</si>
  <si>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</si>
  <si>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</si>
  <si>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</si>
  <si>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</si>
  <si>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</si>
  <si>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</si>
  <si>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</si>
  <si>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</si>
  <si>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</si>
  <si>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</si>
  <si>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</si>
  <si>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</si>
  <si>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</si>
  <si>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</si>
  <si>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</si>
  <si>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</si>
  <si>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</si>
  <si>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</si>
  <si>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</si>
  <si>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</si>
  <si>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</si>
  <si>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</si>
  <si>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</si>
  <si>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</si>
  <si>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</si>
  <si>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</si>
  <si>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</si>
  <si>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</si>
  <si>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</si>
  <si>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</si>
  <si>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</si>
  <si>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</si>
  <si>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</si>
  <si>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</si>
  <si>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</si>
  <si>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</si>
  <si>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</si>
  <si>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</si>
  <si>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</si>
  <si>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</si>
  <si>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</si>
  <si>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</si>
  <si>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</si>
  <si>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</si>
  <si>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</si>
  <si>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</si>
  <si>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</si>
  <si>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</si>
  <si>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</si>
  <si>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</si>
  <si>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</si>
  <si>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</si>
  <si>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</si>
  <si>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</si>
  <si>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</si>
  <si>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</si>
  <si>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</si>
  <si>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</si>
  <si>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</si>
  <si>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</si>
  <si>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</si>
  <si>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</si>
  <si>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1.25</t>
  </si>
  <si>
    <t>▲ 11.41</t>
  </si>
  <si>
    <t>▲ 4.75</t>
  </si>
  <si>
    <t>▲ 1.49</t>
  </si>
  <si>
    <t>▲ 7.17</t>
  </si>
  <si>
    <t>水道事業会計</t>
  </si>
  <si>
    <t>国民健康保険特別会計</t>
  </si>
  <si>
    <t>介護保険特別会計</t>
  </si>
  <si>
    <t>一般会計</t>
  </si>
  <si>
    <t>後期高齢者医療特別会計</t>
  </si>
  <si>
    <t>災害公営住宅整備事業特別会計</t>
  </si>
  <si>
    <t>下水道事業特別会計</t>
  </si>
  <si>
    <t>その他会計（赤字）</t>
  </si>
  <si>
    <t>その他会計（黒字）</t>
  </si>
  <si>
    <t>宮城東部衛生処理組合</t>
    <rPh sb="0" eb="2">
      <t>ミヤギ</t>
    </rPh>
    <rPh sb="2" eb="4">
      <t>トウブ</t>
    </rPh>
    <rPh sb="4" eb="6">
      <t>エイセイ</t>
    </rPh>
    <rPh sb="6" eb="8">
      <t>ショリ</t>
    </rPh>
    <rPh sb="8" eb="10">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</si>
  <si>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</si>
  <si>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</si>
  <si>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塩釜地区消防事務組合</t>
    <rPh sb="0" eb="2">
      <t>シオガマ</t>
    </rPh>
    <rPh sb="2" eb="4">
      <t>チク</t>
    </rPh>
    <rPh sb="4" eb="6">
      <t>ショウボウ</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</si>
  <si>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</si>
  <si>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</si>
  <si>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</si>
  <si>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</si>
  <si>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</si>
  <si>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t>
    <phoneticPr fontId="2"/>
  </si>
  <si>
    <t>-</t>
    <phoneticPr fontId="2"/>
  </si>
  <si>
    <t>-</t>
    <phoneticPr fontId="2"/>
  </si>
  <si>
    <t>-</t>
    <phoneticPr fontId="2"/>
  </si>
  <si>
    <t>-</t>
    <phoneticPr fontId="2"/>
  </si>
  <si>
    <t>-</t>
    <phoneticPr fontId="2"/>
  </si>
  <si>
    <t>多賀城市土地開発公社</t>
    <rPh sb="0" eb="4">
      <t>タガジョウシ</t>
    </rPh>
    <rPh sb="4" eb="6">
      <t>トチ</t>
    </rPh>
    <rPh sb="6" eb="8">
      <t>カイハツ</t>
    </rPh>
    <rPh sb="8" eb="10">
      <t>コウシャ</t>
    </rPh>
    <phoneticPr fontId="2"/>
  </si>
  <si>
    <t>多賀城駅北開発</t>
    <rPh sb="0" eb="3">
      <t>タガジョウ</t>
    </rPh>
    <rPh sb="3" eb="4">
      <t>エキ</t>
    </rPh>
    <rPh sb="4" eb="5">
      <t>キタ</t>
    </rPh>
    <rPh sb="5" eb="7">
      <t>カイハツ</t>
    </rPh>
    <phoneticPr fontId="2"/>
  </si>
  <si>
    <t>-</t>
    <phoneticPr fontId="2"/>
  </si>
  <si>
    <t>-</t>
    <phoneticPr fontId="2"/>
  </si>
  <si>
    <t>-</t>
    <phoneticPr fontId="2"/>
  </si>
  <si>
    <t>-</t>
    <phoneticPr fontId="2"/>
  </si>
  <si>
    <t>-</t>
    <phoneticPr fontId="2"/>
  </si>
  <si>
    <t>-</t>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</si>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</sst>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xmlns:c16r2="http://schemas.microsoft.com/office/drawing/2015/06/chart">
            <c:ext xmlns:c16="http://schemas.microsoft.com/office/drawing/2014/chart" uri="{C3380CC4-5D6E-409C-BE32-E72D297353CC}">
              <c16:uniqueId val="{00000000-756A-439F-9A97-39E08AD68C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43226</c:v>
                </c:pt>
                <c:pt idx="1">
                  <c:v>58041</c:v>
                </c:pt>
                <c:pt idx="2">
                  <c:v>193680</c:v>
                </c:pt>
                <c:pt idx="3">
                  <c:v>346829</c:v>
                </c:pt>
                <c:pt idx="4">
                  <c:v>98817</c:v>
                </c:pt>
              </c:numCache>
            </c:numRef>
          </c:val>
          <c:smooth val="0"/>
          <c:extLst xmlns:c16r2="http://schemas.microsoft.com/office/drawing/2015/06/chart">
            <c:ext xmlns:c16="http://schemas.microsoft.com/office/drawing/2014/chart" uri="{C3380CC4-5D6E-409C-BE32-E72D297353CC}">
              <c16:uniqueId val="{00000001-756A-439F-9A97-39E08AD68CFD}"/>
            </c:ext>
          </c:extLst>
        </c:ser>
        <c:dLbls>
          <c:showLegendKey val="0"/>
          <c:showVal val="0"/>
          <c:showCatName val="0"/>
          <c:showSerName val="0"/>
          <c:showPercent val="0"/>
          <c:showBubbleSize val="0"/>
        </c:dLbls>
        <c:marker val="1"/>
        <c:smooth val="0"/>
        <c:axId val="401053912"/>
        <c:axId val="401054304"/>
      </c:lineChart>
      <c:catAx>
        <c:axId val="401053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054304"/>
        <c:crosses val="autoZero"/>
        <c:auto val="1"/>
        <c:lblAlgn val="ctr"/>
        <c:lblOffset val="100"/>
        <c:tickLblSkip val="1"/>
        <c:tickMarkSkip val="1"/>
        <c:noMultiLvlLbl val="0"/>
      </c:catAx>
      <c:valAx>
        <c:axId val="40105430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053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10.210000000000001</c:v>
                </c:pt>
                <c:pt idx="1">
                  <c:v>0.46</c:v>
                </c:pt>
                <c:pt idx="2">
                  <c:v>0.26</c:v>
                </c:pt>
                <c:pt idx="3">
                  <c:v>1.21</c:v>
                </c:pt>
                <c:pt idx="4">
                  <c:v>0.92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28.27</c:v>
                </c:pt>
                <c:pt idx="1">
                  <c:v>30.08</c:v>
                </c:pt>
                <c:pt idx="2">
                  <c:v>25.47</c:v>
                </c:pt>
                <c:pt idx="3">
                  <c:v>22.96</c:v>
                </c:pt>
                <c:pt idx="4">
                  <c:v>16.28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1053128"/>
        <c:axId val="401053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-1.25</c:v>
                </c:pt>
                <c:pt idx="1">
                  <c:v>-11.41</c:v>
                </c:pt>
                <c:pt idx="2">
                  <c:v>-4.75</c:v>
                </c:pt>
                <c:pt idx="3">
                  <c:v>-1.49</c:v>
                </c:pt>
                <c:pt idx="4">
                  <c:v>-7.17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1053128"/>
        <c:axId val="401053520"/>
      </c:lineChart>
      <c:catAx>
        <c:axId val="401053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1053520"/>
        <c:crosses val="autoZero"/>
        <c:auto val="1"/>
        <c:lblAlgn val="ctr"/>
        <c:lblOffset val="100"/>
        <c:tickLblSkip val="1"/>
        <c:tickMarkSkip val="1"/>
        <c:noMultiLvlLbl val="0"/>
      </c:catAx>
      <c:valAx>
        <c:axId val="40105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053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0.49</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災害公営住宅整備事業特別会計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0.04</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0.03</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10.199999999999999</c:v>
                </c:pt>
                <c:pt idx="2">
                  <c:v>#N/A</c:v>
                </c:pt>
                <c:pt idx="3">
                  <c:v>0.41</c:v>
                </c:pt>
                <c:pt idx="4">
                  <c:v>#N/A</c:v>
                </c:pt>
                <c:pt idx="5">
                  <c:v>0.26</c:v>
                </c:pt>
                <c:pt idx="6">
                  <c:v>#N/A</c:v>
                </c:pt>
                <c:pt idx="7">
                  <c:v>1.21</c:v>
                </c:pt>
                <c:pt idx="8">
                  <c:v>#N/A</c:v>
                </c:pt>
                <c:pt idx="9">
                  <c:v>0.92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0.66</c:v>
                </c:pt>
                <c:pt idx="2">
                  <c:v>#N/A</c:v>
                </c:pt>
                <c:pt idx="3">
                  <c:v>0.43</c:v>
                </c:pt>
                <c:pt idx="4">
                  <c:v>#N/A</c:v>
                </c:pt>
                <c:pt idx="5">
                  <c:v>0.5</c:v>
                </c:pt>
                <c:pt idx="6">
                  <c:v>#N/A</c:v>
                </c:pt>
                <c:pt idx="7">
                  <c:v>0.8</c:v>
                </c:pt>
                <c:pt idx="8">
                  <c:v>#N/A</c:v>
                </c:pt>
                <c:pt idx="9">
                  <c:v>1.07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3.09</c:v>
                </c:pt>
                <c:pt idx="2">
                  <c:v>#N/A</c:v>
                </c:pt>
                <c:pt idx="3">
                  <c:v>2.25</c:v>
                </c:pt>
                <c:pt idx="4">
                  <c:v>#N/A</c:v>
                </c:pt>
                <c:pt idx="5">
                  <c:v>0.87</c:v>
                </c:pt>
                <c:pt idx="6">
                  <c:v>#N/A</c:v>
                </c:pt>
                <c:pt idx="7">
                  <c:v>1.83</c:v>
                </c:pt>
                <c:pt idx="8">
                  <c:v>#N/A</c:v>
                </c:pt>
                <c:pt idx="9">
                  <c:v>2.2999999999999998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6.6</c:v>
                </c:pt>
                <c:pt idx="2">
                  <c:v>#N/A</c:v>
                </c:pt>
                <c:pt idx="3">
                  <c:v>7.26</c:v>
                </c:pt>
                <c:pt idx="4">
                  <c:v>#N/A</c:v>
                </c:pt>
                <c:pt idx="5">
                  <c:v>8.14</c:v>
                </c:pt>
                <c:pt idx="6">
                  <c:v>#N/A</c:v>
                </c:pt>
                <c:pt idx="7">
                  <c:v>7.25</c:v>
                </c:pt>
                <c:pt idx="8">
                  <c:v>#N/A</c:v>
                </c:pt>
                <c:pt idx="9">
                  <c:v>6.67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1048424"/>
        <c:axId val="401050384"/>
      </c:barChart>
      <c:catAx>
        <c:axId val="40104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050384"/>
        <c:crosses val="autoZero"/>
        <c:auto val="1"/>
        <c:lblAlgn val="ctr"/>
        <c:lblOffset val="100"/>
        <c:tickLblSkip val="1"/>
        <c:tickMarkSkip val="1"/>
        <c:noMultiLvlLbl val="0"/>
      </c:catAx>
      <c:valAx>
        <c:axId val="40105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048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2184</c:v>
                </c:pt>
                <c:pt idx="5">
                  <c:v>2395</c:v>
                </c:pt>
                <c:pt idx="8">
                  <c:v>2424</c:v>
                </c:pt>
                <c:pt idx="11">
                  <c:v>2297</c:v>
                </c:pt>
                <c:pt idx="14">
                  <c:v>2507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0</c:v>
                </c:pt>
                <c:pt idx="9">
                  <c:v>0</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134</c:v>
                </c:pt>
                <c:pt idx="3">
                  <c:v>91</c:v>
                </c:pt>
                <c:pt idx="6">
                  <c:v>69</c:v>
                </c:pt>
                <c:pt idx="9">
                  <c:v>113</c:v>
                </c:pt>
                <c:pt idx="12">
                  <c:v>114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984</c:v>
                </c:pt>
                <c:pt idx="3">
                  <c:v>1179</c:v>
                </c:pt>
                <c:pt idx="6">
                  <c:v>1028</c:v>
                </c:pt>
                <c:pt idx="9">
                  <c:v>1001</c:v>
                </c:pt>
                <c:pt idx="12">
                  <c:v>1154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2334</c:v>
                </c:pt>
                <c:pt idx="3">
                  <c:v>2378</c:v>
                </c:pt>
                <c:pt idx="6">
                  <c:v>2277</c:v>
                </c:pt>
                <c:pt idx="9">
                  <c:v>2105</c:v>
                </c:pt>
                <c:pt idx="12">
                  <c:v>2208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1049992"/>
        <c:axId val="401051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1269</c:v>
                </c:pt>
                <c:pt idx="2">
                  <c:v>#N/A</c:v>
                </c:pt>
                <c:pt idx="3">
                  <c:v>#N/A</c:v>
                </c:pt>
                <c:pt idx="4">
                  <c:v>1254</c:v>
                </c:pt>
                <c:pt idx="5">
                  <c:v>#N/A</c:v>
                </c:pt>
                <c:pt idx="6">
                  <c:v>#N/A</c:v>
                </c:pt>
                <c:pt idx="7">
                  <c:v>950</c:v>
                </c:pt>
                <c:pt idx="8">
                  <c:v>#N/A</c:v>
                </c:pt>
                <c:pt idx="9">
                  <c:v>#N/A</c:v>
                </c:pt>
                <c:pt idx="10">
                  <c:v>922</c:v>
                </c:pt>
                <c:pt idx="11">
                  <c:v>#N/A</c:v>
                </c:pt>
                <c:pt idx="12">
                  <c:v>#N/A</c:v>
                </c:pt>
                <c:pt idx="13">
                  <c:v>971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1049992"/>
        <c:axId val="401051952"/>
      </c:lineChart>
      <c:catAx>
        <c:axId val="401049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051952"/>
        <c:crosses val="autoZero"/>
        <c:auto val="1"/>
        <c:lblAlgn val="ctr"/>
        <c:lblOffset val="100"/>
        <c:tickLblSkip val="1"/>
        <c:tickMarkSkip val="1"/>
        <c:noMultiLvlLbl val="0"/>
      </c:catAx>
      <c:valAx>
        <c:axId val="40105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049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22753</c:v>
                </c:pt>
                <c:pt idx="5">
                  <c:v>24646</c:v>
                </c:pt>
                <c:pt idx="8">
                  <c:v>24765</c:v>
                </c:pt>
                <c:pt idx="11">
                  <c:v>25082</c:v>
                </c:pt>
                <c:pt idx="14">
                  <c:v>24108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8508</c:v>
                </c:pt>
                <c:pt idx="5">
                  <c:v>3900</c:v>
                </c:pt>
                <c:pt idx="8">
                  <c:v>4193</c:v>
                </c:pt>
                <c:pt idx="11">
                  <c:v>5551</c:v>
                </c:pt>
                <c:pt idx="14">
                  <c:v>6350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8356</c:v>
                </c:pt>
                <c:pt idx="5">
                  <c:v>9240</c:v>
                </c:pt>
                <c:pt idx="8">
                  <c:v>8815</c:v>
                </c:pt>
                <c:pt idx="11">
                  <c:v>7893</c:v>
                </c:pt>
                <c:pt idx="14">
                  <c:v>7782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c:v>
                </c:pt>
                <c:pt idx="3">
                  <c:v>14</c:v>
                </c:pt>
                <c:pt idx="6">
                  <c:v>17</c:v>
                </c:pt>
                <c:pt idx="9">
                  <c:v>3</c:v>
                </c:pt>
                <c:pt idx="12">
                  <c:v>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1856</c:v>
                </c:pt>
                <c:pt idx="3">
                  <c:v>1495</c:v>
                </c:pt>
                <c:pt idx="6">
                  <c:v>1430</c:v>
                </c:pt>
                <c:pt idx="9">
                  <c:v>1319</c:v>
                </c:pt>
                <c:pt idx="12">
                  <c:v>1306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569</c:v>
                </c:pt>
                <c:pt idx="3">
                  <c:v>451</c:v>
                </c:pt>
                <c:pt idx="6">
                  <c:v>358</c:v>
                </c:pt>
                <c:pt idx="9">
                  <c:v>252</c:v>
                </c:pt>
                <c:pt idx="12">
                  <c:v>133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14163</c:v>
                </c:pt>
                <c:pt idx="3">
                  <c:v>11029</c:v>
                </c:pt>
                <c:pt idx="6">
                  <c:v>11113</c:v>
                </c:pt>
                <c:pt idx="9">
                  <c:v>12944</c:v>
                </c:pt>
                <c:pt idx="12">
                  <c:v>12639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c:v>
                </c:pt>
                <c:pt idx="3">
                  <c:v>26</c:v>
                </c:pt>
                <c:pt idx="6">
                  <c:v>13</c:v>
                </c:pt>
                <c:pt idx="9">
                  <c:v>11</c:v>
                </c:pt>
                <c:pt idx="12">
                  <c:v>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21878</c:v>
                </c:pt>
                <c:pt idx="3">
                  <c:v>21725</c:v>
                </c:pt>
                <c:pt idx="6">
                  <c:v>22030</c:v>
                </c:pt>
                <c:pt idx="9">
                  <c:v>26061</c:v>
                </c:pt>
                <c:pt idx="12">
                  <c:v>26176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2537712"/>
        <c:axId val="412538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2064</c:v>
                </c:pt>
                <c:pt idx="11">
                  <c:v>#N/A</c:v>
                </c:pt>
                <c:pt idx="12">
                  <c:v>#N/A</c:v>
                </c:pt>
                <c:pt idx="13">
                  <c:v>2025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2537712"/>
        <c:axId val="412538104"/>
      </c:lineChart>
      <c:catAx>
        <c:axId val="41253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538104"/>
        <c:crosses val="autoZero"/>
        <c:auto val="1"/>
        <c:lblAlgn val="ctr"/>
        <c:lblOffset val="100"/>
        <c:tickLblSkip val="1"/>
        <c:tickMarkSkip val="1"/>
        <c:noMultiLvlLbl val="0"/>
      </c:catAx>
      <c:valAx>
        <c:axId val="412538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53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元利償還金</a:t>
          </a:r>
          <a:r>
            <a:rPr kumimoji="1" lang="ja-JP" altLang="en-US" sz="1100">
              <a:solidFill>
                <a:schemeClr val="tx1"/>
              </a:solidFill>
              <a:effectLst/>
              <a:latin typeface="+mn-lt"/>
              <a:ea typeface="+mn-ea"/>
              <a:cs typeface="+mn-cs"/>
            </a:rPr>
            <a:t>の増</a:t>
          </a:r>
          <a:r>
            <a:rPr kumimoji="1" lang="ja-JP" altLang="ja-JP" sz="1100">
              <a:solidFill>
                <a:schemeClr val="tx1"/>
              </a:solidFill>
              <a:effectLst/>
              <a:latin typeface="+mn-lt"/>
              <a:ea typeface="+mn-ea"/>
              <a:cs typeface="+mn-cs"/>
            </a:rPr>
            <a:t>については、</a:t>
          </a:r>
          <a:r>
            <a:rPr kumimoji="1" lang="ja-JP" altLang="en-US" sz="1100">
              <a:solidFill>
                <a:schemeClr val="tx1"/>
              </a:solidFill>
              <a:effectLst/>
              <a:latin typeface="+mn-lt"/>
              <a:ea typeface="+mn-ea"/>
              <a:cs typeface="+mn-cs"/>
            </a:rPr>
            <a:t>街路整備事業債（新田南錦町線、留ヶ谷八幡沖線、史跡連絡線等）、公営住宅建設事業債（新留ヶ谷団地）、義務教育施設整備事業債（給食センター用地取得）などに係る元利償還が平成２７年度をもって終了したが、災害援護資金の元金返還が増加したことによ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公営企業債の元利償還金に対する繰入金については、</a:t>
          </a:r>
          <a:r>
            <a:rPr kumimoji="1" lang="ja-JP" altLang="en-US" sz="1100">
              <a:solidFill>
                <a:schemeClr val="tx1"/>
              </a:solidFill>
              <a:effectLst/>
              <a:latin typeface="+mn-lt"/>
              <a:ea typeface="+mn-ea"/>
              <a:cs typeface="+mn-cs"/>
            </a:rPr>
            <a:t>復興事業に要する経費の増加等により増額した。</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rgbClr val="FF0000"/>
              </a:solidFill>
              <a:effectLst/>
              <a:latin typeface="+mn-lt"/>
              <a:ea typeface="+mn-ea"/>
              <a:cs typeface="+mn-cs"/>
            </a:rPr>
            <a:t>　</a:t>
          </a:r>
          <a:r>
            <a:rPr lang="ja-JP" altLang="en-US" sz="1100">
              <a:solidFill>
                <a:schemeClr val="tx1"/>
              </a:solidFill>
              <a:effectLst/>
              <a:latin typeface="+mn-lt"/>
              <a:ea typeface="+mn-ea"/>
              <a:cs typeface="+mn-cs"/>
            </a:rPr>
            <a:t>一般会計等における地方債の現在高については、震災からの復旧復興事業に注力するために休止していた事業を再開したことにより、平成２６年度以降増加している。</a:t>
          </a:r>
          <a:endParaRPr lang="en-US" altLang="ja-JP" sz="1100">
            <a:solidFill>
              <a:schemeClr val="tx1"/>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chemeClr val="tx1"/>
              </a:solidFill>
              <a:effectLst/>
              <a:latin typeface="+mn-lt"/>
              <a:ea typeface="+mn-ea"/>
              <a:cs typeface="+mn-cs"/>
            </a:rPr>
            <a:t>公営企業債等繰入見込額については、</a:t>
          </a:r>
          <a:r>
            <a:rPr kumimoji="1" lang="ja-JP" altLang="ja-JP" sz="1100">
              <a:solidFill>
                <a:schemeClr val="tx1"/>
              </a:solidFill>
              <a:effectLst/>
              <a:latin typeface="+mn-lt"/>
              <a:ea typeface="+mn-ea"/>
              <a:cs typeface="+mn-cs"/>
            </a:rPr>
            <a:t>平成</a:t>
          </a:r>
          <a:r>
            <a:rPr kumimoji="1" lang="ja-JP" altLang="en-US" sz="1100">
              <a:solidFill>
                <a:schemeClr val="tx1"/>
              </a:solidFill>
              <a:effectLst/>
              <a:latin typeface="+mn-lt"/>
              <a:ea typeface="+mn-ea"/>
              <a:cs typeface="+mn-cs"/>
            </a:rPr>
            <a:t>２８</a:t>
          </a:r>
          <a:r>
            <a:rPr kumimoji="1" lang="ja-JP" altLang="ja-JP" sz="1100">
              <a:solidFill>
                <a:schemeClr val="tx1"/>
              </a:solidFill>
              <a:effectLst/>
              <a:latin typeface="+mn-lt"/>
              <a:ea typeface="+mn-ea"/>
              <a:cs typeface="+mn-cs"/>
            </a:rPr>
            <a:t>年度における公営企業債の元金償還額が当該年度の起債発行額を上回り、地方債現在高が減少し</a:t>
          </a:r>
          <a:r>
            <a:rPr kumimoji="1" lang="ja-JP" altLang="en-US" sz="1100">
              <a:solidFill>
                <a:schemeClr val="tx1"/>
              </a:solidFill>
              <a:effectLst/>
              <a:latin typeface="+mn-lt"/>
              <a:ea typeface="+mn-ea"/>
              <a:cs typeface="+mn-cs"/>
            </a:rPr>
            <a:t>たことにより減額となった。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充当可能特定財源については、市営住宅使用料の歳入増、地域総合整備事業貸付金の借入金の増、新築家屋の増や減免終了による都市計画税の増により増加した。</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結果、将来負担額が</a:t>
          </a:r>
          <a:r>
            <a:rPr kumimoji="1" lang="ja-JP" altLang="en-US" sz="1100">
              <a:solidFill>
                <a:schemeClr val="tx1"/>
              </a:solidFill>
              <a:effectLst/>
              <a:latin typeface="+mn-lt"/>
              <a:ea typeface="+mn-ea"/>
              <a:cs typeface="+mn-cs"/>
            </a:rPr>
            <a:t>減額し、充当可能財源等が増額したことから、将来負担比率の分子は前年度に比較すると減額した。</a:t>
          </a:r>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62,508
62,048
19.69
32,787,985
30,534,832
113,162
12,234,192
26,176,286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長引く景気低迷の影響による税収の減少などから、単年度でみると</a:t>
          </a:r>
          <a:r>
            <a:rPr kumimoji="1" lang="en-US" altLang="ja-JP" sz="1100">
              <a:solidFill>
                <a:schemeClr val="tx1"/>
              </a:solidFill>
              <a:effectLst/>
              <a:latin typeface="+mn-lt"/>
              <a:ea typeface="+mn-ea"/>
              <a:cs typeface="+mn-cs"/>
            </a:rPr>
            <a:t>H24</a:t>
          </a:r>
          <a:r>
            <a:rPr kumimoji="1" lang="ja-JP" altLang="ja-JP" sz="1100">
              <a:solidFill>
                <a:schemeClr val="tx1"/>
              </a:solidFill>
              <a:effectLst/>
              <a:latin typeface="+mn-lt"/>
              <a:ea typeface="+mn-ea"/>
              <a:cs typeface="+mn-cs"/>
            </a:rPr>
            <a:t>年度以降の財政力指数は０．７を下回る状況となっている。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市税については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震災以降</a:t>
          </a:r>
          <a:r>
            <a:rPr kumimoji="1" lang="ja-JP" altLang="en-US" sz="1100">
              <a:solidFill>
                <a:schemeClr val="tx1"/>
              </a:solidFill>
              <a:effectLst/>
              <a:latin typeface="+mn-lt"/>
              <a:ea typeface="+mn-ea"/>
              <a:cs typeface="+mn-cs"/>
            </a:rPr>
            <a:t>の</a:t>
          </a:r>
          <a:r>
            <a:rPr kumimoji="1" lang="ja-JP" altLang="ja-JP" sz="1100">
              <a:solidFill>
                <a:schemeClr val="dk1"/>
              </a:solidFill>
              <a:effectLst/>
              <a:latin typeface="+mn-lt"/>
              <a:ea typeface="+mn-ea"/>
              <a:cs typeface="+mn-cs"/>
            </a:rPr>
            <a:t>津波</a:t>
          </a:r>
          <a:r>
            <a:rPr lang="ja-JP" altLang="ja-JP" sz="1100">
              <a:solidFill>
                <a:schemeClr val="dk1"/>
              </a:solidFill>
              <a:effectLst/>
              <a:latin typeface="+mn-lt"/>
              <a:ea typeface="+mn-ea"/>
              <a:cs typeface="+mn-cs"/>
            </a:rPr>
            <a:t>被害を受けた市域に対する固定資産税の２分の１減額課税の廃止</a:t>
          </a:r>
          <a:r>
            <a:rPr lang="ja-JP" altLang="en-US" sz="1100">
              <a:solidFill>
                <a:schemeClr val="dk1"/>
              </a:solidFill>
              <a:effectLst/>
              <a:latin typeface="+mn-lt"/>
              <a:ea typeface="+mn-ea"/>
              <a:cs typeface="+mn-cs"/>
            </a:rPr>
            <a:t>、</a:t>
          </a:r>
          <a:r>
            <a:rPr kumimoji="1" lang="ja-JP" altLang="ja-JP" sz="1100">
              <a:solidFill>
                <a:schemeClr val="tx1"/>
              </a:solidFill>
              <a:effectLst/>
              <a:latin typeface="+mn-lt"/>
              <a:ea typeface="+mn-ea"/>
              <a:cs typeface="+mn-cs"/>
            </a:rPr>
            <a:t>納税義務者数</a:t>
          </a:r>
          <a:r>
            <a:rPr kumimoji="1" lang="ja-JP" altLang="en-US" sz="1100">
              <a:solidFill>
                <a:schemeClr val="tx1"/>
              </a:solidFill>
              <a:effectLst/>
              <a:latin typeface="+mn-lt"/>
              <a:ea typeface="+mn-ea"/>
              <a:cs typeface="+mn-cs"/>
            </a:rPr>
            <a:t>の増加により</a:t>
          </a:r>
          <a:r>
            <a:rPr lang="ja-JP" altLang="en-US" sz="1100">
              <a:solidFill>
                <a:schemeClr val="tx1"/>
              </a:solidFill>
              <a:effectLst/>
              <a:latin typeface="+mn-lt"/>
              <a:ea typeface="+mn-ea"/>
              <a:cs typeface="+mn-cs"/>
            </a:rPr>
            <a:t>回復傾向にある。</a:t>
          </a:r>
          <a:r>
            <a:rPr lang="ja-JP"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企業誘致や既存企業の事業拡大等を推進し、自主財源の回復に努めるとともに、適正な定員管理による人件費の削減や事務事業の見直しによる歳出削減に取り組む。</a:t>
          </a:r>
          <a:endParaRPr lang="ja-JP" altLang="ja-JP" sz="1400">
            <a:solidFill>
              <a:schemeClr val="tx1"/>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3810</xdr:rowOff>
    </xdr:from>
    <xdr:to>
      <xdr:col>7</xdr:col>
      <xdr:colOff>152400</xdr:colOff>
      <xdr:row>41</xdr:row>
      <xdr:rowOff>3810</xdr:rowOff>
    </xdr:to>
    <xdr:cxnSp macro="">
      <xdr:nvCxnSpPr>
        <xdr:cNvPr id="66" name="直線コネクタ 65"/>
        <xdr:cNvCxnSpPr/>
      </xdr:nvCxnSpPr>
      <xdr:spPr>
        <a:xfrm>
          <a:off x="41148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3810</xdr:rowOff>
    </xdr:from>
    <xdr:to>
      <xdr:col>6</xdr:col>
      <xdr:colOff>0</xdr:colOff>
      <xdr:row>41</xdr:row>
      <xdr:rowOff>27940</xdr:rowOff>
    </xdr:to>
    <xdr:cxnSp macro="">
      <xdr:nvCxnSpPr>
        <xdr:cNvPr id="69" name="直線コネクタ 68"/>
        <xdr:cNvCxnSpPr/>
      </xdr:nvCxnSpPr>
      <xdr:spPr>
        <a:xfrm flipV="1">
          <a:off x="3225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3810</xdr:rowOff>
    </xdr:from>
    <xdr:to>
      <xdr:col>4</xdr:col>
      <xdr:colOff>482600</xdr:colOff>
      <xdr:row>41</xdr:row>
      <xdr:rowOff>27940</xdr:rowOff>
    </xdr:to>
    <xdr:cxnSp macro="">
      <xdr:nvCxnSpPr>
        <xdr:cNvPr id="72" name="直線コネクタ 71"/>
        <xdr:cNvCxnSpPr/>
      </xdr:nvCxnSpPr>
      <xdr:spPr>
        <a:xfrm>
          <a:off x="2336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3810</xdr:rowOff>
    </xdr:from>
    <xdr:to>
      <xdr:col>3</xdr:col>
      <xdr:colOff>279400</xdr:colOff>
      <xdr:row>41</xdr:row>
      <xdr:rowOff>3810</xdr:rowOff>
    </xdr:to>
    <xdr:cxnSp macro="">
      <xdr:nvCxnSpPr>
        <xdr:cNvPr id="75" name="直線コネクタ 74"/>
        <xdr:cNvCxnSpPr/>
      </xdr:nvCxnSpPr>
      <xdr:spPr>
        <a:xfrm>
          <a:off x="1447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124460</xdr:rowOff>
    </xdr:from>
    <xdr:to>
      <xdr:col>7</xdr:col>
      <xdr:colOff>203200</xdr:colOff>
      <xdr:row>41</xdr:row>
      <xdr:rowOff>54610</xdr:rowOff>
    </xdr:to>
    <xdr:sp macro="" textlink="">
      <xdr:nvSpPr>
        <xdr:cNvPr id="85" name="円/楕円 84"/>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96537</xdr:rowOff>
    </xdr:from>
    <xdr:ext cx="762000" cy="259045"/>
    <xdr:sp macro="" textlink="">
      <xdr:nvSpPr>
        <xdr:cNvPr id="86" name="財政力該当値テキスト"/>
        <xdr:cNvSpPr txBox="1"/>
      </xdr:nvSpPr>
      <xdr:spPr>
        <a:xfrm>
          <a:off x="5041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124460</xdr:rowOff>
    </xdr:from>
    <xdr:to>
      <xdr:col>6</xdr:col>
      <xdr:colOff>50800</xdr:colOff>
      <xdr:row>41</xdr:row>
      <xdr:rowOff>54610</xdr:rowOff>
    </xdr:to>
    <xdr:sp macro="" textlink="">
      <xdr:nvSpPr>
        <xdr:cNvPr id="87" name="円/楕円 86"/>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39387</xdr:rowOff>
    </xdr:from>
    <xdr:ext cx="736600" cy="259045"/>
    <xdr:sp macro="" textlink="">
      <xdr:nvSpPr>
        <xdr:cNvPr id="88" name="テキスト ボックス 87"/>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148590</xdr:rowOff>
    </xdr:from>
    <xdr:to>
      <xdr:col>4</xdr:col>
      <xdr:colOff>533400</xdr:colOff>
      <xdr:row>41</xdr:row>
      <xdr:rowOff>78740</xdr:rowOff>
    </xdr:to>
    <xdr:sp macro="" textlink="">
      <xdr:nvSpPr>
        <xdr:cNvPr id="89" name="円/楕円 88"/>
        <xdr:cNvSpPr/>
      </xdr:nvSpPr>
      <xdr:spPr>
        <a:xfrm>
          <a:off x="3175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88917</xdr:rowOff>
    </xdr:from>
    <xdr:ext cx="762000" cy="259045"/>
    <xdr:sp macro="" textlink="">
      <xdr:nvSpPr>
        <xdr:cNvPr id="90" name="テキスト ボックス 89"/>
        <xdr:cNvSpPr txBox="1"/>
      </xdr:nvSpPr>
      <xdr:spPr>
        <a:xfrm>
          <a:off x="2844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124460</xdr:rowOff>
    </xdr:from>
    <xdr:to>
      <xdr:col>3</xdr:col>
      <xdr:colOff>330200</xdr:colOff>
      <xdr:row>41</xdr:row>
      <xdr:rowOff>54610</xdr:rowOff>
    </xdr:to>
    <xdr:sp macro="" textlink="">
      <xdr:nvSpPr>
        <xdr:cNvPr id="91" name="円/楕円 90"/>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64787</xdr:rowOff>
    </xdr:from>
    <xdr:ext cx="762000" cy="259045"/>
    <xdr:sp macro="" textlink="">
      <xdr:nvSpPr>
        <xdr:cNvPr id="92" name="テキスト ボックス 91"/>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93" name="円/楕円 92"/>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64787</xdr:rowOff>
    </xdr:from>
    <xdr:ext cx="762000" cy="259045"/>
    <xdr:sp macro="" textlink="">
      <xdr:nvSpPr>
        <xdr:cNvPr id="94" name="テキスト ボックス 93"/>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市税では、</a:t>
          </a:r>
          <a:r>
            <a:rPr kumimoji="1" lang="ja-JP" altLang="ja-JP" sz="1100">
              <a:solidFill>
                <a:schemeClr val="tx1"/>
              </a:solidFill>
              <a:effectLst/>
              <a:latin typeface="+mn-lt"/>
              <a:ea typeface="+mn-ea"/>
              <a:cs typeface="+mn-cs"/>
            </a:rPr>
            <a:t>津波被災地区に対する固定資産税の２分の１減額課税</a:t>
          </a:r>
          <a:r>
            <a:rPr kumimoji="1" lang="ja-JP" altLang="en-US" sz="1100">
              <a:solidFill>
                <a:schemeClr val="tx1"/>
              </a:solidFill>
              <a:effectLst/>
              <a:latin typeface="+mn-lt"/>
              <a:ea typeface="+mn-ea"/>
              <a:cs typeface="+mn-cs"/>
            </a:rPr>
            <a:t>の廃止に伴い固定資産税が増額したが、震災以前の数値には回復しておらず、また地方消費税交付金等の減少により</a:t>
          </a:r>
          <a:r>
            <a:rPr kumimoji="1" lang="ja-JP" altLang="ja-JP" sz="1100">
              <a:solidFill>
                <a:schemeClr val="tx1"/>
              </a:solidFill>
              <a:effectLst/>
              <a:latin typeface="+mn-lt"/>
              <a:ea typeface="+mn-ea"/>
              <a:cs typeface="+mn-cs"/>
            </a:rPr>
            <a:t>経常一般財源が減少して</a:t>
          </a:r>
          <a:r>
            <a:rPr kumimoji="1" lang="ja-JP" altLang="en-US" sz="1100">
              <a:solidFill>
                <a:schemeClr val="tx1"/>
              </a:solidFill>
              <a:effectLst/>
              <a:latin typeface="+mn-lt"/>
              <a:ea typeface="+mn-ea"/>
              <a:cs typeface="+mn-cs"/>
            </a:rPr>
            <a:t>いる。一方子ども、生活保護受給者、障害者へ対する給付等の社会保障経費の増により経常経費は増加している。</a:t>
          </a:r>
          <a:endParaRPr kumimoji="1" lang="en-US" altLang="ja-JP" sz="1100">
            <a:solidFill>
              <a:schemeClr val="tx1"/>
            </a:solidFill>
            <a:effectLst/>
            <a:latin typeface="+mn-lt"/>
            <a:ea typeface="+mn-ea"/>
            <a:cs typeface="+mn-cs"/>
          </a:endParaRPr>
        </a:p>
        <a:p>
          <a:r>
            <a:rPr kumimoji="1"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類似団体内最下位である状況を踏まえ、企業誘致や既存企業の事業拡大等を推進し、自主財源の回復に努めるとともに、適正な定員管理による人件費の削減やプライマリーバランスを意識した市債の発行を行うなど、義務的経費の削減を図り、改善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64</xdr:row>
      <xdr:rowOff>47413</xdr:rowOff>
    </xdr:to>
    <xdr:cxnSp macro="">
      <xdr:nvCxnSpPr>
        <xdr:cNvPr id="124" name="直線コネクタ 123"/>
        <xdr:cNvCxnSpPr/>
      </xdr:nvCxnSpPr>
      <xdr:spPr>
        <a:xfrm flipV="1">
          <a:off x="4953000" y="10115338"/>
          <a:ext cx="0" cy="9048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19490</xdr:rowOff>
    </xdr:from>
    <xdr:ext cx="762000" cy="259045"/>
    <xdr:sp macro="" textlink="">
      <xdr:nvSpPr>
        <xdr:cNvPr id="125" name="財政構造の弾力性最小値テキスト"/>
        <xdr:cNvSpPr txBox="1"/>
      </xdr:nvSpPr>
      <xdr:spPr>
        <a:xfrm>
          <a:off x="5041900" y="1099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64</xdr:row>
      <xdr:rowOff>47413</xdr:rowOff>
    </xdr:from>
    <xdr:to>
      <xdr:col>7</xdr:col>
      <xdr:colOff>241300</xdr:colOff>
      <xdr:row>64</xdr:row>
      <xdr:rowOff>47413</xdr:rowOff>
    </xdr:to>
    <xdr:cxnSp macro="">
      <xdr:nvCxnSpPr>
        <xdr:cNvPr id="126" name="直線コネクタ 125"/>
        <xdr:cNvCxnSpPr/>
      </xdr:nvCxnSpPr>
      <xdr:spPr>
        <a:xfrm>
          <a:off x="4864100" y="1102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27"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28" name="直線コネクタ 127"/>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57996</xdr:rowOff>
    </xdr:from>
    <xdr:to>
      <xdr:col>7</xdr:col>
      <xdr:colOff>152400</xdr:colOff>
      <xdr:row>64</xdr:row>
      <xdr:rowOff>47413</xdr:rowOff>
    </xdr:to>
    <xdr:cxnSp macro="">
      <xdr:nvCxnSpPr>
        <xdr:cNvPr id="129" name="直線コネクタ 128"/>
        <xdr:cNvCxnSpPr/>
      </xdr:nvCxnSpPr>
      <xdr:spPr>
        <a:xfrm>
          <a:off x="4114800" y="10859346"/>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52933</xdr:rowOff>
    </xdr:from>
    <xdr:ext cx="762000" cy="259045"/>
    <xdr:sp macro="" textlink="">
      <xdr:nvSpPr>
        <xdr:cNvPr id="130" name="財政構造の弾力性平均値テキスト"/>
        <xdr:cNvSpPr txBox="1"/>
      </xdr:nvSpPr>
      <xdr:spPr>
        <a:xfrm>
          <a:off x="5041900" y="10339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36406</xdr:rowOff>
    </xdr:from>
    <xdr:to>
      <xdr:col>7</xdr:col>
      <xdr:colOff>203200</xdr:colOff>
      <xdr:row>61</xdr:row>
      <xdr:rowOff>138006</xdr:rowOff>
    </xdr:to>
    <xdr:sp macro="" textlink="">
      <xdr:nvSpPr>
        <xdr:cNvPr id="131" name="フローチャート : 判断 130"/>
        <xdr:cNvSpPr/>
      </xdr:nvSpPr>
      <xdr:spPr>
        <a:xfrm>
          <a:off x="49022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57996</xdr:rowOff>
    </xdr:from>
    <xdr:to>
      <xdr:col>6</xdr:col>
      <xdr:colOff>0</xdr:colOff>
      <xdr:row>63</xdr:row>
      <xdr:rowOff>170604</xdr:rowOff>
    </xdr:to>
    <xdr:cxnSp macro="">
      <xdr:nvCxnSpPr>
        <xdr:cNvPr id="132" name="直線コネクタ 131"/>
        <xdr:cNvCxnSpPr/>
      </xdr:nvCxnSpPr>
      <xdr:spPr>
        <a:xfrm flipV="1">
          <a:off x="3225800" y="108593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123402</xdr:rowOff>
    </xdr:from>
    <xdr:to>
      <xdr:col>6</xdr:col>
      <xdr:colOff>50800</xdr:colOff>
      <xdr:row>61</xdr:row>
      <xdr:rowOff>53552</xdr:rowOff>
    </xdr:to>
    <xdr:sp macro="" textlink="">
      <xdr:nvSpPr>
        <xdr:cNvPr id="133" name="フローチャート : 判断 132"/>
        <xdr:cNvSpPr/>
      </xdr:nvSpPr>
      <xdr:spPr>
        <a:xfrm>
          <a:off x="4064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63729</xdr:rowOff>
    </xdr:from>
    <xdr:ext cx="736600" cy="259045"/>
    <xdr:sp macro="" textlink="">
      <xdr:nvSpPr>
        <xdr:cNvPr id="134" name="テキスト ボックス 133"/>
        <xdr:cNvSpPr txBox="1"/>
      </xdr:nvSpPr>
      <xdr:spPr>
        <a:xfrm>
          <a:off x="3733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170604</xdr:rowOff>
    </xdr:from>
    <xdr:to>
      <xdr:col>4</xdr:col>
      <xdr:colOff>482600</xdr:colOff>
      <xdr:row>64</xdr:row>
      <xdr:rowOff>107738</xdr:rowOff>
    </xdr:to>
    <xdr:cxnSp macro="">
      <xdr:nvCxnSpPr>
        <xdr:cNvPr id="135" name="直線コネクタ 134"/>
        <xdr:cNvCxnSpPr/>
      </xdr:nvCxnSpPr>
      <xdr:spPr>
        <a:xfrm flipV="1">
          <a:off x="2336800" y="10971954"/>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91229</xdr:rowOff>
    </xdr:from>
    <xdr:to>
      <xdr:col>4</xdr:col>
      <xdr:colOff>533400</xdr:colOff>
      <xdr:row>61</xdr:row>
      <xdr:rowOff>21379</xdr:rowOff>
    </xdr:to>
    <xdr:sp macro="" textlink="">
      <xdr:nvSpPr>
        <xdr:cNvPr id="136" name="フローチャート : 判断 135"/>
        <xdr:cNvSpPr/>
      </xdr:nvSpPr>
      <xdr:spPr>
        <a:xfrm>
          <a:off x="3175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31556</xdr:rowOff>
    </xdr:from>
    <xdr:ext cx="762000" cy="259045"/>
    <xdr:sp macro="" textlink="">
      <xdr:nvSpPr>
        <xdr:cNvPr id="137" name="テキスト ボックス 136"/>
        <xdr:cNvSpPr txBox="1"/>
      </xdr:nvSpPr>
      <xdr:spPr>
        <a:xfrm>
          <a:off x="2844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107738</xdr:rowOff>
    </xdr:from>
    <xdr:to>
      <xdr:col>3</xdr:col>
      <xdr:colOff>279400</xdr:colOff>
      <xdr:row>65</xdr:row>
      <xdr:rowOff>169545</xdr:rowOff>
    </xdr:to>
    <xdr:cxnSp macro="">
      <xdr:nvCxnSpPr>
        <xdr:cNvPr id="138" name="直線コネクタ 137"/>
        <xdr:cNvCxnSpPr/>
      </xdr:nvCxnSpPr>
      <xdr:spPr>
        <a:xfrm flipV="1">
          <a:off x="1447800" y="11080538"/>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39" name="フローチャート : 判断 138"/>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0" name="テキスト ボックス 139"/>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63077</xdr:rowOff>
    </xdr:from>
    <xdr:to>
      <xdr:col>2</xdr:col>
      <xdr:colOff>127000</xdr:colOff>
      <xdr:row>60</xdr:row>
      <xdr:rowOff>164677</xdr:rowOff>
    </xdr:to>
    <xdr:sp macro="" textlink="">
      <xdr:nvSpPr>
        <xdr:cNvPr id="141" name="フローチャート : 判断 140"/>
        <xdr:cNvSpPr/>
      </xdr:nvSpPr>
      <xdr:spPr>
        <a:xfrm>
          <a:off x="1397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3404</xdr:rowOff>
    </xdr:from>
    <xdr:ext cx="762000" cy="259045"/>
    <xdr:sp macro="" textlink="">
      <xdr:nvSpPr>
        <xdr:cNvPr id="142" name="テキスト ボックス 141"/>
        <xdr:cNvSpPr txBox="1"/>
      </xdr:nvSpPr>
      <xdr:spPr>
        <a:xfrm>
          <a:off x="1066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168063</xdr:rowOff>
    </xdr:from>
    <xdr:to>
      <xdr:col>7</xdr:col>
      <xdr:colOff>203200</xdr:colOff>
      <xdr:row>64</xdr:row>
      <xdr:rowOff>98213</xdr:rowOff>
    </xdr:to>
    <xdr:sp macro="" textlink="">
      <xdr:nvSpPr>
        <xdr:cNvPr id="148" name="円/楕円 147"/>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63940</xdr:rowOff>
    </xdr:from>
    <xdr:ext cx="762000" cy="259045"/>
    <xdr:sp macro="" textlink="">
      <xdr:nvSpPr>
        <xdr:cNvPr id="149" name="財政構造の弾力性該当値テキスト"/>
        <xdr:cNvSpPr txBox="1"/>
      </xdr:nvSpPr>
      <xdr:spPr>
        <a:xfrm>
          <a:off x="5041900" y="108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7196</xdr:rowOff>
    </xdr:from>
    <xdr:to>
      <xdr:col>6</xdr:col>
      <xdr:colOff>50800</xdr:colOff>
      <xdr:row>63</xdr:row>
      <xdr:rowOff>108796</xdr:rowOff>
    </xdr:to>
    <xdr:sp macro="" textlink="">
      <xdr:nvSpPr>
        <xdr:cNvPr id="150" name="円/楕円 149"/>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51" name="テキスト ボックス 150"/>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119804</xdr:rowOff>
    </xdr:from>
    <xdr:to>
      <xdr:col>4</xdr:col>
      <xdr:colOff>533400</xdr:colOff>
      <xdr:row>64</xdr:row>
      <xdr:rowOff>49954</xdr:rowOff>
    </xdr:to>
    <xdr:sp macro="" textlink="">
      <xdr:nvSpPr>
        <xdr:cNvPr id="152" name="円/楕円 151"/>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34731</xdr:rowOff>
    </xdr:from>
    <xdr:ext cx="762000" cy="259045"/>
    <xdr:sp macro="" textlink="">
      <xdr:nvSpPr>
        <xdr:cNvPr id="153" name="テキスト ボックス 152"/>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56938</xdr:rowOff>
    </xdr:from>
    <xdr:to>
      <xdr:col>3</xdr:col>
      <xdr:colOff>330200</xdr:colOff>
      <xdr:row>64</xdr:row>
      <xdr:rowOff>158538</xdr:rowOff>
    </xdr:to>
    <xdr:sp macro="" textlink="">
      <xdr:nvSpPr>
        <xdr:cNvPr id="154" name="円/楕円 153"/>
        <xdr:cNvSpPr/>
      </xdr:nvSpPr>
      <xdr:spPr>
        <a:xfrm>
          <a:off x="2286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143315</xdr:rowOff>
    </xdr:from>
    <xdr:ext cx="762000" cy="259045"/>
    <xdr:sp macro="" textlink="">
      <xdr:nvSpPr>
        <xdr:cNvPr id="155" name="テキスト ボックス 154"/>
        <xdr:cNvSpPr txBox="1"/>
      </xdr:nvSpPr>
      <xdr:spPr>
        <a:xfrm>
          <a:off x="1955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118745</xdr:rowOff>
    </xdr:from>
    <xdr:to>
      <xdr:col>2</xdr:col>
      <xdr:colOff>127000</xdr:colOff>
      <xdr:row>66</xdr:row>
      <xdr:rowOff>48895</xdr:rowOff>
    </xdr:to>
    <xdr:sp macro="" textlink="">
      <xdr:nvSpPr>
        <xdr:cNvPr id="156" name="円/楕円 155"/>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33672</xdr:rowOff>
    </xdr:from>
    <xdr:ext cx="762000" cy="259045"/>
    <xdr:sp macro="" textlink="">
      <xdr:nvSpPr>
        <xdr:cNvPr id="157" name="テキスト ボックス 156"/>
        <xdr:cNvSpPr txBox="1"/>
      </xdr:nvSpPr>
      <xdr:spPr>
        <a:xfrm>
          <a:off x="1066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[110,267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人件費については</a:t>
          </a:r>
          <a:r>
            <a:rPr lang="ja-JP" altLang="ja-JP" sz="1100">
              <a:solidFill>
                <a:schemeClr val="tx1"/>
              </a:solidFill>
              <a:effectLst/>
              <a:latin typeface="+mn-lt"/>
              <a:ea typeface="+mn-ea"/>
              <a:cs typeface="+mn-cs"/>
            </a:rPr>
            <a:t>、国家公務員に対する平成</a:t>
          </a:r>
          <a:r>
            <a:rPr lang="ja-JP" altLang="en-US" sz="1100">
              <a:solidFill>
                <a:schemeClr val="tx1"/>
              </a:solidFill>
              <a:effectLst/>
              <a:latin typeface="+mn-lt"/>
              <a:ea typeface="+mn-ea"/>
              <a:cs typeface="+mn-cs"/>
            </a:rPr>
            <a:t>２８</a:t>
          </a:r>
          <a:r>
            <a:rPr lang="ja-JP" altLang="ja-JP" sz="1100">
              <a:solidFill>
                <a:schemeClr val="tx1"/>
              </a:solidFill>
              <a:effectLst/>
              <a:latin typeface="+mn-lt"/>
              <a:ea typeface="+mn-ea"/>
              <a:cs typeface="+mn-cs"/>
            </a:rPr>
            <a:t>年人事院勧告を準拠したことにより給料月額において平均</a:t>
          </a:r>
          <a:r>
            <a:rPr lang="ja-JP" altLang="en-US" sz="1100">
              <a:solidFill>
                <a:schemeClr val="tx1"/>
              </a:solidFill>
              <a:effectLst/>
              <a:latin typeface="+mn-lt"/>
              <a:ea typeface="+mn-ea"/>
              <a:cs typeface="+mn-cs"/>
            </a:rPr>
            <a:t>０．２</a:t>
          </a:r>
          <a:r>
            <a:rPr lang="ja-JP" altLang="ja-JP" sz="1100">
              <a:solidFill>
                <a:schemeClr val="tx1"/>
              </a:solidFill>
              <a:effectLst/>
              <a:latin typeface="+mn-lt"/>
              <a:ea typeface="+mn-ea"/>
              <a:cs typeface="+mn-cs"/>
            </a:rPr>
            <a:t>％の引き上げがなされた</a:t>
          </a:r>
          <a:r>
            <a:rPr lang="ja-JP" altLang="en-US" sz="1100">
              <a:solidFill>
                <a:schemeClr val="tx1"/>
              </a:solidFill>
              <a:effectLst/>
              <a:latin typeface="+mn-lt"/>
              <a:ea typeface="+mn-ea"/>
              <a:cs typeface="+mn-cs"/>
            </a:rPr>
            <a:t>一方、時間外勤務の縮減等による手当の減少により０．３</a:t>
          </a:r>
          <a:r>
            <a:rPr lang="ja-JP" altLang="ja-JP" sz="1100">
              <a:solidFill>
                <a:schemeClr val="tx1"/>
              </a:solidFill>
              <a:effectLst/>
              <a:latin typeface="+mn-lt"/>
              <a:ea typeface="+mn-ea"/>
              <a:cs typeface="+mn-cs"/>
            </a:rPr>
            <a:t>％の</a:t>
          </a:r>
          <a:r>
            <a:rPr lang="ja-JP" altLang="en-US" sz="1100">
              <a:solidFill>
                <a:schemeClr val="tx1"/>
              </a:solidFill>
              <a:effectLst/>
              <a:latin typeface="+mn-lt"/>
              <a:ea typeface="+mn-ea"/>
              <a:cs typeface="+mn-cs"/>
            </a:rPr>
            <a:t>減</a:t>
          </a:r>
          <a:r>
            <a:rPr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物件費については</a:t>
          </a:r>
          <a:r>
            <a:rPr kumimoji="1" lang="ja-JP" altLang="en-US" sz="1100">
              <a:solidFill>
                <a:schemeClr val="tx1"/>
              </a:solidFill>
              <a:effectLst/>
              <a:latin typeface="+mn-lt"/>
              <a:ea typeface="+mn-ea"/>
              <a:cs typeface="+mn-cs"/>
            </a:rPr>
            <a:t>、仮設住宅閉鎖に伴う管理委託料の減や市立図書館指定管理準備業務委託料の減等</a:t>
          </a:r>
          <a:r>
            <a:rPr kumimoji="1" lang="ja-JP" altLang="ja-JP" sz="1100">
              <a:solidFill>
                <a:schemeClr val="tx1"/>
              </a:solidFill>
              <a:effectLst/>
              <a:latin typeface="+mn-lt"/>
              <a:ea typeface="+mn-ea"/>
              <a:cs typeface="+mn-cs"/>
            </a:rPr>
            <a:t>の理由により対前年度比で</a:t>
          </a:r>
          <a:r>
            <a:rPr kumimoji="1" lang="ja-JP" altLang="en-US" sz="1100">
              <a:solidFill>
                <a:schemeClr val="tx1"/>
              </a:solidFill>
              <a:effectLst/>
              <a:latin typeface="+mn-lt"/>
              <a:ea typeface="+mn-ea"/>
              <a:cs typeface="+mn-cs"/>
            </a:rPr>
            <a:t>８．６％</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類似団体平均に比べて低い状態であり、引き続き</a:t>
          </a:r>
          <a:r>
            <a:rPr kumimoji="1" lang="ja-JP" altLang="ja-JP" sz="1100">
              <a:solidFill>
                <a:schemeClr val="dk1"/>
              </a:solidFill>
              <a:effectLst/>
              <a:latin typeface="+mn-lt"/>
              <a:ea typeface="+mn-ea"/>
              <a:cs typeface="+mn-cs"/>
            </a:rPr>
            <a:t>適正な定員管理による人件費の抑制等</a:t>
          </a:r>
          <a:r>
            <a:rPr kumimoji="1" lang="ja-JP" altLang="en-US" sz="1100">
              <a:solidFill>
                <a:schemeClr val="dk1"/>
              </a:solidFill>
              <a:effectLst/>
              <a:latin typeface="+mn-lt"/>
              <a:ea typeface="+mn-ea"/>
              <a:cs typeface="+mn-cs"/>
            </a:rPr>
            <a:t>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7" name="直線コネクタ 186"/>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8"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9" name="直線コネクタ 188"/>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90"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91" name="直線コネクタ 190"/>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72724</xdr:rowOff>
    </xdr:from>
    <xdr:to>
      <xdr:col>7</xdr:col>
      <xdr:colOff>152400</xdr:colOff>
      <xdr:row>84</xdr:row>
      <xdr:rowOff>148586</xdr:rowOff>
    </xdr:to>
    <xdr:cxnSp macro="">
      <xdr:nvCxnSpPr>
        <xdr:cNvPr id="192" name="直線コネクタ 191"/>
        <xdr:cNvCxnSpPr/>
      </xdr:nvCxnSpPr>
      <xdr:spPr>
        <a:xfrm flipV="1">
          <a:off x="4114800" y="14474524"/>
          <a:ext cx="8382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3"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4" name="フローチャート : 判断 193"/>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16876</xdr:rowOff>
    </xdr:from>
    <xdr:to>
      <xdr:col>6</xdr:col>
      <xdr:colOff>0</xdr:colOff>
      <xdr:row>84</xdr:row>
      <xdr:rowOff>148586</xdr:rowOff>
    </xdr:to>
    <xdr:cxnSp macro="">
      <xdr:nvCxnSpPr>
        <xdr:cNvPr id="195" name="直線コネクタ 194"/>
        <xdr:cNvCxnSpPr/>
      </xdr:nvCxnSpPr>
      <xdr:spPr>
        <a:xfrm>
          <a:off x="3225800" y="14418676"/>
          <a:ext cx="889000" cy="1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6" name="フローチャート : 判断 195"/>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7" name="テキスト ボックス 196"/>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16876</xdr:rowOff>
    </xdr:from>
    <xdr:to>
      <xdr:col>4</xdr:col>
      <xdr:colOff>482600</xdr:colOff>
      <xdr:row>84</xdr:row>
      <xdr:rowOff>27077</xdr:rowOff>
    </xdr:to>
    <xdr:cxnSp macro="">
      <xdr:nvCxnSpPr>
        <xdr:cNvPr id="198" name="直線コネクタ 197"/>
        <xdr:cNvCxnSpPr/>
      </xdr:nvCxnSpPr>
      <xdr:spPr>
        <a:xfrm flipV="1">
          <a:off x="2336800" y="14418676"/>
          <a:ext cx="8890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9" name="フローチャート : 判断 198"/>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200" name="テキスト ボックス 199"/>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27077</xdr:rowOff>
    </xdr:from>
    <xdr:to>
      <xdr:col>3</xdr:col>
      <xdr:colOff>279400</xdr:colOff>
      <xdr:row>89</xdr:row>
      <xdr:rowOff>146476</xdr:rowOff>
    </xdr:to>
    <xdr:cxnSp macro="">
      <xdr:nvCxnSpPr>
        <xdr:cNvPr id="201" name="直線コネクタ 200"/>
        <xdr:cNvCxnSpPr/>
      </xdr:nvCxnSpPr>
      <xdr:spPr>
        <a:xfrm flipV="1">
          <a:off x="1447800" y="14428877"/>
          <a:ext cx="889000" cy="97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2" name="フローチャート : 判断 201"/>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3" name="テキスト ボックス 202"/>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4" name="フローチャート : 判断 203"/>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5" name="テキスト ボックス 204"/>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21924</xdr:rowOff>
    </xdr:from>
    <xdr:to>
      <xdr:col>7</xdr:col>
      <xdr:colOff>203200</xdr:colOff>
      <xdr:row>84</xdr:row>
      <xdr:rowOff>123524</xdr:rowOff>
    </xdr:to>
    <xdr:sp macro="" textlink="">
      <xdr:nvSpPr>
        <xdr:cNvPr id="211" name="円/楕円 210"/>
        <xdr:cNvSpPr/>
      </xdr:nvSpPr>
      <xdr:spPr>
        <a:xfrm>
          <a:off x="4902200" y="144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165451</xdr:rowOff>
    </xdr:from>
    <xdr:ext cx="762000" cy="259045"/>
    <xdr:sp macro="" textlink="">
      <xdr:nvSpPr>
        <xdr:cNvPr id="212" name="人件費・物件費等の状況該当値テキスト"/>
        <xdr:cNvSpPr txBox="1"/>
      </xdr:nvSpPr>
      <xdr:spPr>
        <a:xfrm>
          <a:off x="5041900" y="143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110,267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97786</xdr:rowOff>
    </xdr:from>
    <xdr:to>
      <xdr:col>6</xdr:col>
      <xdr:colOff>50800</xdr:colOff>
      <xdr:row>85</xdr:row>
      <xdr:rowOff>27936</xdr:rowOff>
    </xdr:to>
    <xdr:sp macro="" textlink="">
      <xdr:nvSpPr>
        <xdr:cNvPr id="213" name="円/楕円 212"/>
        <xdr:cNvSpPr/>
      </xdr:nvSpPr>
      <xdr:spPr>
        <a:xfrm>
          <a:off x="4064000" y="144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12713</xdr:rowOff>
    </xdr:from>
    <xdr:ext cx="736600" cy="259045"/>
    <xdr:sp macro="" textlink="">
      <xdr:nvSpPr>
        <xdr:cNvPr id="214" name="テキスト ボックス 213"/>
        <xdr:cNvSpPr txBox="1"/>
      </xdr:nvSpPr>
      <xdr:spPr>
        <a:xfrm>
          <a:off x="3733800" y="14585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115,926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137526</xdr:rowOff>
    </xdr:from>
    <xdr:to>
      <xdr:col>4</xdr:col>
      <xdr:colOff>533400</xdr:colOff>
      <xdr:row>84</xdr:row>
      <xdr:rowOff>67676</xdr:rowOff>
    </xdr:to>
    <xdr:sp macro="" textlink="">
      <xdr:nvSpPr>
        <xdr:cNvPr id="215" name="円/楕円 214"/>
        <xdr:cNvSpPr/>
      </xdr:nvSpPr>
      <xdr:spPr>
        <a:xfrm>
          <a:off x="3175000" y="1436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77853</xdr:rowOff>
    </xdr:from>
    <xdr:ext cx="762000" cy="259045"/>
    <xdr:sp macro="" textlink="">
      <xdr:nvSpPr>
        <xdr:cNvPr id="216" name="テキスト ボックス 215"/>
        <xdr:cNvSpPr txBox="1"/>
      </xdr:nvSpPr>
      <xdr:spPr>
        <a:xfrm>
          <a:off x="2844800" y="141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106,101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147727</xdr:rowOff>
    </xdr:from>
    <xdr:to>
      <xdr:col>3</xdr:col>
      <xdr:colOff>330200</xdr:colOff>
      <xdr:row>84</xdr:row>
      <xdr:rowOff>77877</xdr:rowOff>
    </xdr:to>
    <xdr:sp macro="" textlink="">
      <xdr:nvSpPr>
        <xdr:cNvPr id="217" name="円/楕円 216"/>
        <xdr:cNvSpPr/>
      </xdr:nvSpPr>
      <xdr:spPr>
        <a:xfrm>
          <a:off x="2286000" y="143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88054</xdr:rowOff>
    </xdr:from>
    <xdr:ext cx="762000" cy="259045"/>
    <xdr:sp macro="" textlink="">
      <xdr:nvSpPr>
        <xdr:cNvPr id="218" name="テキスト ボックス 217"/>
        <xdr:cNvSpPr txBox="1"/>
      </xdr:nvSpPr>
      <xdr:spPr>
        <a:xfrm>
          <a:off x="1955800" y="1414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106,862</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95676</xdr:rowOff>
    </xdr:from>
    <xdr:to>
      <xdr:col>2</xdr:col>
      <xdr:colOff>127000</xdr:colOff>
      <xdr:row>90</xdr:row>
      <xdr:rowOff>25826</xdr:rowOff>
    </xdr:to>
    <xdr:sp macro="" textlink="">
      <xdr:nvSpPr>
        <xdr:cNvPr id="219" name="円/楕円 218"/>
        <xdr:cNvSpPr/>
      </xdr:nvSpPr>
      <xdr:spPr>
        <a:xfrm>
          <a:off x="1397000" y="153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90</xdr:row>
      <xdr:rowOff>10603</xdr:rowOff>
    </xdr:from>
    <xdr:ext cx="762000" cy="259045"/>
    <xdr:sp macro="" textlink="">
      <xdr:nvSpPr>
        <xdr:cNvPr id="220" name="テキスト ボックス 219"/>
        <xdr:cNvSpPr txBox="1"/>
      </xdr:nvSpPr>
      <xdr:spPr>
        <a:xfrm>
          <a:off x="1066800" y="1544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ja-JP" sz="1100" b="0" i="0" baseline="0">
              <a:solidFill>
                <a:schemeClr val="tx1"/>
              </a:solidFill>
              <a:effectLst/>
              <a:latin typeface="+mn-lt"/>
              <a:ea typeface="+mn-ea"/>
              <a:cs typeface="+mn-cs"/>
            </a:rPr>
            <a:t>人事院勧告</a:t>
          </a:r>
          <a:r>
            <a:rPr lang="ja-JP" altLang="en-US" sz="1100" b="0" i="0" baseline="0">
              <a:solidFill>
                <a:schemeClr val="tx1"/>
              </a:solidFill>
              <a:effectLst/>
              <a:latin typeface="+mn-lt"/>
              <a:ea typeface="+mn-ea"/>
              <a:cs typeface="+mn-cs"/>
            </a:rPr>
            <a:t>の準拠により、前年度よりも０．６ポイント上昇した。</a:t>
          </a:r>
          <a:endParaRPr lang="en-US" altLang="ja-JP" sz="1400" b="0" i="0" baseline="0">
            <a:solidFill>
              <a:schemeClr val="tx1"/>
            </a:solidFill>
            <a:effectLst/>
            <a:latin typeface="+mn-lt"/>
            <a:ea typeface="+mn-ea"/>
            <a:cs typeface="+mn-cs"/>
          </a:endParaRPr>
        </a:p>
        <a:p>
          <a:pPr rtl="0" fontAlgn="base"/>
          <a:r>
            <a:rPr lang="ja-JP" altLang="en-US" sz="14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類似団体平均値を下回っていることから、給与の適正化に努める。</a:t>
          </a:r>
          <a:endParaRPr lang="en-US" altLang="ja-JP" sz="1100" b="0" i="0" baseline="0">
            <a:solidFill>
              <a:schemeClr val="tx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51" name="直線コネクタ 250"/>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2"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3" name="直線コネクタ 252"/>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4"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5" name="直線コネクタ 254"/>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61686</xdr:rowOff>
    </xdr:from>
    <xdr:to>
      <xdr:col>24</xdr:col>
      <xdr:colOff>558800</xdr:colOff>
      <xdr:row>80</xdr:row>
      <xdr:rowOff>130629</xdr:rowOff>
    </xdr:to>
    <xdr:cxnSp macro="">
      <xdr:nvCxnSpPr>
        <xdr:cNvPr id="256" name="直線コネクタ 255"/>
        <xdr:cNvCxnSpPr/>
      </xdr:nvCxnSpPr>
      <xdr:spPr>
        <a:xfrm>
          <a:off x="16179800" y="137776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7"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8" name="フローチャート : 判断 257"/>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27214</xdr:rowOff>
    </xdr:from>
    <xdr:to>
      <xdr:col>23</xdr:col>
      <xdr:colOff>406400</xdr:colOff>
      <xdr:row>80</xdr:row>
      <xdr:rowOff>61686</xdr:rowOff>
    </xdr:to>
    <xdr:cxnSp macro="">
      <xdr:nvCxnSpPr>
        <xdr:cNvPr id="259" name="直線コネクタ 258"/>
        <xdr:cNvCxnSpPr/>
      </xdr:nvCxnSpPr>
      <xdr:spPr>
        <a:xfrm>
          <a:off x="15290800" y="137432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60" name="フローチャート : 判断 259"/>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61" name="テキスト ボックス 260"/>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27214</xdr:rowOff>
    </xdr:from>
    <xdr:to>
      <xdr:col>22</xdr:col>
      <xdr:colOff>203200</xdr:colOff>
      <xdr:row>80</xdr:row>
      <xdr:rowOff>84666</xdr:rowOff>
    </xdr:to>
    <xdr:cxnSp macro="">
      <xdr:nvCxnSpPr>
        <xdr:cNvPr id="262" name="直線コネクタ 261"/>
        <xdr:cNvCxnSpPr/>
      </xdr:nvCxnSpPr>
      <xdr:spPr>
        <a:xfrm flipV="1">
          <a:off x="14401800" y="137432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3" name="フローチャート : 判断 262"/>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4" name="テキスト ボックス 263"/>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84666</xdr:rowOff>
    </xdr:from>
    <xdr:to>
      <xdr:col>21</xdr:col>
      <xdr:colOff>0</xdr:colOff>
      <xdr:row>85</xdr:row>
      <xdr:rowOff>43241</xdr:rowOff>
    </xdr:to>
    <xdr:cxnSp macro="">
      <xdr:nvCxnSpPr>
        <xdr:cNvPr id="265" name="直線コネクタ 264"/>
        <xdr:cNvCxnSpPr/>
      </xdr:nvCxnSpPr>
      <xdr:spPr>
        <a:xfrm flipV="1">
          <a:off x="13512800" y="13800666"/>
          <a:ext cx="889000" cy="8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6" name="フローチャート : 判断 265"/>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7" name="テキスト ボックス 266"/>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8" name="フローチャート : 判断 267"/>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9" name="テキスト ボックス 268"/>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79829</xdr:rowOff>
    </xdr:from>
    <xdr:to>
      <xdr:col>24</xdr:col>
      <xdr:colOff>609600</xdr:colOff>
      <xdr:row>81</xdr:row>
      <xdr:rowOff>9979</xdr:rowOff>
    </xdr:to>
    <xdr:sp macro="" textlink="">
      <xdr:nvSpPr>
        <xdr:cNvPr id="275" name="円/楕円 274"/>
        <xdr:cNvSpPr/>
      </xdr:nvSpPr>
      <xdr:spPr>
        <a:xfrm>
          <a:off x="169672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1106</xdr:rowOff>
    </xdr:from>
    <xdr:ext cx="762000" cy="259045"/>
    <xdr:sp macro="" textlink="">
      <xdr:nvSpPr>
        <xdr:cNvPr id="276" name="給与水準   （国との比較）該当値テキスト"/>
        <xdr:cNvSpPr txBox="1"/>
      </xdr:nvSpPr>
      <xdr:spPr>
        <a:xfrm>
          <a:off x="17106900" y="1371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10886</xdr:rowOff>
    </xdr:from>
    <xdr:to>
      <xdr:col>23</xdr:col>
      <xdr:colOff>457200</xdr:colOff>
      <xdr:row>80</xdr:row>
      <xdr:rowOff>112486</xdr:rowOff>
    </xdr:to>
    <xdr:sp macro="" textlink="">
      <xdr:nvSpPr>
        <xdr:cNvPr id="277" name="円/楕円 276"/>
        <xdr:cNvSpPr/>
      </xdr:nvSpPr>
      <xdr:spPr>
        <a:xfrm>
          <a:off x="16129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122663</xdr:rowOff>
    </xdr:from>
    <xdr:ext cx="736600" cy="259045"/>
    <xdr:sp macro="" textlink="">
      <xdr:nvSpPr>
        <xdr:cNvPr id="278" name="テキスト ボックス 277"/>
        <xdr:cNvSpPr txBox="1"/>
      </xdr:nvSpPr>
      <xdr:spPr>
        <a:xfrm>
          <a:off x="15798800" y="1349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147864</xdr:rowOff>
    </xdr:from>
    <xdr:to>
      <xdr:col>22</xdr:col>
      <xdr:colOff>254000</xdr:colOff>
      <xdr:row>80</xdr:row>
      <xdr:rowOff>78014</xdr:rowOff>
    </xdr:to>
    <xdr:sp macro="" textlink="">
      <xdr:nvSpPr>
        <xdr:cNvPr id="279" name="円/楕円 278"/>
        <xdr:cNvSpPr/>
      </xdr:nvSpPr>
      <xdr:spPr>
        <a:xfrm>
          <a:off x="15240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88191</xdr:rowOff>
    </xdr:from>
    <xdr:ext cx="762000" cy="259045"/>
    <xdr:sp macro="" textlink="">
      <xdr:nvSpPr>
        <xdr:cNvPr id="280" name="テキスト ボックス 279"/>
        <xdr:cNvSpPr txBox="1"/>
      </xdr:nvSpPr>
      <xdr:spPr>
        <a:xfrm>
          <a:off x="14909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33866</xdr:rowOff>
    </xdr:from>
    <xdr:to>
      <xdr:col>21</xdr:col>
      <xdr:colOff>50800</xdr:colOff>
      <xdr:row>80</xdr:row>
      <xdr:rowOff>135466</xdr:rowOff>
    </xdr:to>
    <xdr:sp macro="" textlink="">
      <xdr:nvSpPr>
        <xdr:cNvPr id="281" name="円/楕円 280"/>
        <xdr:cNvSpPr/>
      </xdr:nvSpPr>
      <xdr:spPr>
        <a:xfrm>
          <a:off x="14351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145643</xdr:rowOff>
    </xdr:from>
    <xdr:ext cx="762000" cy="259045"/>
    <xdr:sp macro="" textlink="">
      <xdr:nvSpPr>
        <xdr:cNvPr id="282" name="テキスト ボックス 281"/>
        <xdr:cNvSpPr txBox="1"/>
      </xdr:nvSpPr>
      <xdr:spPr>
        <a:xfrm>
          <a:off x="14020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163891</xdr:rowOff>
    </xdr:from>
    <xdr:to>
      <xdr:col>19</xdr:col>
      <xdr:colOff>533400</xdr:colOff>
      <xdr:row>85</xdr:row>
      <xdr:rowOff>94041</xdr:rowOff>
    </xdr:to>
    <xdr:sp macro="" textlink="">
      <xdr:nvSpPr>
        <xdr:cNvPr id="283" name="円/楕円 282"/>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104218</xdr:rowOff>
    </xdr:from>
    <xdr:ext cx="762000" cy="259045"/>
    <xdr:sp macro="" textlink="">
      <xdr:nvSpPr>
        <xdr:cNvPr id="284" name="テキスト ボックス 283"/>
        <xdr:cNvSpPr txBox="1"/>
      </xdr:nvSpPr>
      <xdr:spPr>
        <a:xfrm>
          <a:off x="13131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業務のアウトソーシング化や、退職者の一部不補充などに努めて</a:t>
          </a:r>
          <a:r>
            <a:rPr lang="ja-JP" altLang="en-US" sz="1100" b="0" i="0" baseline="0">
              <a:solidFill>
                <a:schemeClr val="tx1"/>
              </a:solidFill>
              <a:effectLst/>
              <a:latin typeface="+mn-lt"/>
              <a:ea typeface="+mn-ea"/>
              <a:cs typeface="+mn-cs"/>
            </a:rPr>
            <a:t>おり</a:t>
          </a:r>
          <a:r>
            <a:rPr lang="ja-JP" altLang="ja-JP" sz="1100" b="0" i="0" baseline="0">
              <a:solidFill>
                <a:schemeClr val="tx1"/>
              </a:solidFill>
              <a:effectLst/>
              <a:latin typeface="+mn-lt"/>
              <a:ea typeface="+mn-ea"/>
              <a:cs typeface="+mn-cs"/>
            </a:rPr>
            <a:t>、類似団体平均を</a:t>
          </a:r>
          <a:r>
            <a:rPr lang="ja-JP" altLang="en-US" sz="1100" b="0" i="0" baseline="0">
              <a:solidFill>
                <a:schemeClr val="tx1"/>
              </a:solidFill>
              <a:effectLst/>
              <a:latin typeface="+mn-lt"/>
              <a:ea typeface="+mn-ea"/>
              <a:cs typeface="+mn-cs"/>
            </a:rPr>
            <a:t>下</a:t>
          </a:r>
          <a:r>
            <a:rPr lang="ja-JP" altLang="ja-JP" sz="1100" b="0" i="0" baseline="0">
              <a:solidFill>
                <a:schemeClr val="tx1"/>
              </a:solidFill>
              <a:effectLst/>
              <a:latin typeface="+mn-lt"/>
              <a:ea typeface="+mn-ea"/>
              <a:cs typeface="+mn-cs"/>
            </a:rPr>
            <a:t>回る水準になっている。</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今後も事務事業の見直しを行いながら、公共サービスの低下を招くことのないよう、適正な定員管理に努める。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4" name="直線コネクタ 313"/>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5"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6" name="直線コネクタ 315"/>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7"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8" name="直線コネクタ 317"/>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115888</xdr:rowOff>
    </xdr:from>
    <xdr:to>
      <xdr:col>24</xdr:col>
      <xdr:colOff>558800</xdr:colOff>
      <xdr:row>60</xdr:row>
      <xdr:rowOff>140018</xdr:rowOff>
    </xdr:to>
    <xdr:cxnSp macro="">
      <xdr:nvCxnSpPr>
        <xdr:cNvPr id="319" name="直線コネクタ 318"/>
        <xdr:cNvCxnSpPr/>
      </xdr:nvCxnSpPr>
      <xdr:spPr>
        <a:xfrm flipV="1">
          <a:off x="16179800" y="104028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20"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21" name="フローチャート : 判断 320"/>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135996</xdr:rowOff>
    </xdr:from>
    <xdr:to>
      <xdr:col>23</xdr:col>
      <xdr:colOff>406400</xdr:colOff>
      <xdr:row>60</xdr:row>
      <xdr:rowOff>140018</xdr:rowOff>
    </xdr:to>
    <xdr:cxnSp macro="">
      <xdr:nvCxnSpPr>
        <xdr:cNvPr id="322" name="直線コネクタ 321"/>
        <xdr:cNvCxnSpPr/>
      </xdr:nvCxnSpPr>
      <xdr:spPr>
        <a:xfrm>
          <a:off x="15290800" y="1042299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3" name="フローチャート : 判断 322"/>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4" name="テキスト ボックス 323"/>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105833</xdr:rowOff>
    </xdr:from>
    <xdr:to>
      <xdr:col>22</xdr:col>
      <xdr:colOff>203200</xdr:colOff>
      <xdr:row>60</xdr:row>
      <xdr:rowOff>135996</xdr:rowOff>
    </xdr:to>
    <xdr:cxnSp macro="">
      <xdr:nvCxnSpPr>
        <xdr:cNvPr id="325" name="直線コネクタ 324"/>
        <xdr:cNvCxnSpPr/>
      </xdr:nvCxnSpPr>
      <xdr:spPr>
        <a:xfrm>
          <a:off x="14401800" y="1039283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7" name="テキスト ボックス 326"/>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105833</xdr:rowOff>
    </xdr:from>
    <xdr:to>
      <xdr:col>21</xdr:col>
      <xdr:colOff>0</xdr:colOff>
      <xdr:row>60</xdr:row>
      <xdr:rowOff>121920</xdr:rowOff>
    </xdr:to>
    <xdr:cxnSp macro="">
      <xdr:nvCxnSpPr>
        <xdr:cNvPr id="328" name="直線コネクタ 327"/>
        <xdr:cNvCxnSpPr/>
      </xdr:nvCxnSpPr>
      <xdr:spPr>
        <a:xfrm flipV="1">
          <a:off x="13512800" y="103928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9" name="フローチャート : 判断 328"/>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0" name="テキスト ボックス 329"/>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1" name="フローチャート : 判断 330"/>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2" name="テキスト ボックス 331"/>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65088</xdr:rowOff>
    </xdr:from>
    <xdr:to>
      <xdr:col>24</xdr:col>
      <xdr:colOff>609600</xdr:colOff>
      <xdr:row>60</xdr:row>
      <xdr:rowOff>166688</xdr:rowOff>
    </xdr:to>
    <xdr:sp macro="" textlink="">
      <xdr:nvSpPr>
        <xdr:cNvPr id="338" name="円/楕円 337"/>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81615</xdr:rowOff>
    </xdr:from>
    <xdr:ext cx="762000" cy="259045"/>
    <xdr:sp macro="" textlink="">
      <xdr:nvSpPr>
        <xdr:cNvPr id="339" name="定員管理の状況該当値テキスト"/>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89218</xdr:rowOff>
    </xdr:from>
    <xdr:to>
      <xdr:col>23</xdr:col>
      <xdr:colOff>457200</xdr:colOff>
      <xdr:row>61</xdr:row>
      <xdr:rowOff>19368</xdr:rowOff>
    </xdr:to>
    <xdr:sp macro="" textlink="">
      <xdr:nvSpPr>
        <xdr:cNvPr id="340" name="円/楕円 339"/>
        <xdr:cNvSpPr/>
      </xdr:nvSpPr>
      <xdr:spPr>
        <a:xfrm>
          <a:off x="16129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4145</xdr:rowOff>
    </xdr:from>
    <xdr:ext cx="736600" cy="259045"/>
    <xdr:sp macro="" textlink="">
      <xdr:nvSpPr>
        <xdr:cNvPr id="341" name="テキスト ボックス 340"/>
        <xdr:cNvSpPr txBox="1"/>
      </xdr:nvSpPr>
      <xdr:spPr>
        <a:xfrm>
          <a:off x="15798800" y="10462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85196</xdr:rowOff>
    </xdr:from>
    <xdr:to>
      <xdr:col>22</xdr:col>
      <xdr:colOff>254000</xdr:colOff>
      <xdr:row>61</xdr:row>
      <xdr:rowOff>15346</xdr:rowOff>
    </xdr:to>
    <xdr:sp macro="" textlink="">
      <xdr:nvSpPr>
        <xdr:cNvPr id="342" name="円/楕円 341"/>
        <xdr:cNvSpPr/>
      </xdr:nvSpPr>
      <xdr:spPr>
        <a:xfrm>
          <a:off x="15240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25523</xdr:rowOff>
    </xdr:from>
    <xdr:ext cx="762000" cy="259045"/>
    <xdr:sp macro="" textlink="">
      <xdr:nvSpPr>
        <xdr:cNvPr id="343" name="テキスト ボックス 342"/>
        <xdr:cNvSpPr txBox="1"/>
      </xdr:nvSpPr>
      <xdr:spPr>
        <a:xfrm>
          <a:off x="14909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55033</xdr:rowOff>
    </xdr:from>
    <xdr:to>
      <xdr:col>21</xdr:col>
      <xdr:colOff>50800</xdr:colOff>
      <xdr:row>60</xdr:row>
      <xdr:rowOff>156633</xdr:rowOff>
    </xdr:to>
    <xdr:sp macro="" textlink="">
      <xdr:nvSpPr>
        <xdr:cNvPr id="344" name="円/楕円 343"/>
        <xdr:cNvSpPr/>
      </xdr:nvSpPr>
      <xdr:spPr>
        <a:xfrm>
          <a:off x="14351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166810</xdr:rowOff>
    </xdr:from>
    <xdr:ext cx="762000" cy="259045"/>
    <xdr:sp macro="" textlink="">
      <xdr:nvSpPr>
        <xdr:cNvPr id="345" name="テキスト ボックス 344"/>
        <xdr:cNvSpPr txBox="1"/>
      </xdr:nvSpPr>
      <xdr:spPr>
        <a:xfrm>
          <a:off x="14020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46" name="円/楕円 345"/>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47" name="テキスト ボックス 346"/>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平成２８年度は</a:t>
          </a:r>
          <a:r>
            <a:rPr kumimoji="1" lang="ja-JP" altLang="ja-JP" sz="1100">
              <a:solidFill>
                <a:schemeClr val="dk1"/>
              </a:solidFill>
              <a:effectLst/>
              <a:latin typeface="+mn-lt"/>
              <a:ea typeface="+mn-ea"/>
              <a:cs typeface="+mn-cs"/>
            </a:rPr>
            <a:t>街路整備事業債（新田南錦町線、留ヶ谷八幡沖線、史跡連絡線等）、公営住宅建設事業債（新留ヶ谷団地）、義務教育施設整備事業債（給食センター用地取得）などに係る元利償還が平成２７年度をもって終了</a:t>
          </a:r>
          <a:r>
            <a:rPr kumimoji="1" lang="ja-JP" altLang="en-US" sz="1100">
              <a:solidFill>
                <a:schemeClr val="dk1"/>
              </a:solidFill>
              <a:effectLst/>
              <a:latin typeface="+mn-lt"/>
              <a:ea typeface="+mn-ea"/>
              <a:cs typeface="+mn-cs"/>
            </a:rPr>
            <a:t>したことにより元利償還金が減少した。また単年度比率で比較すると平成２５年度よりも３．７ポイント改善したことにより、実質公債費比率は１．２ポイント改善した。</a:t>
          </a:r>
          <a:endParaRPr lang="en-US" altLang="ja-JP" sz="1100">
            <a:solidFill>
              <a:schemeClr val="dk1"/>
            </a:solidFill>
            <a:effectLst/>
            <a:latin typeface="+mn-lt"/>
            <a:ea typeface="+mn-ea"/>
            <a:cs typeface="+mn-cs"/>
          </a:endParaRPr>
        </a:p>
        <a:p>
          <a:r>
            <a:rPr kumimoji="1" lang="ja-JP" altLang="ja-JP" sz="1100">
              <a:solidFill>
                <a:schemeClr val="tx1"/>
              </a:solidFill>
              <a:effectLst/>
              <a:latin typeface="+mn-lt"/>
              <a:ea typeface="+mn-ea"/>
              <a:cs typeface="+mn-cs"/>
            </a:rPr>
            <a:t>　依然として、</a:t>
          </a:r>
          <a:r>
            <a:rPr lang="ja-JP" altLang="ja-JP" sz="1100" b="0" i="0" baseline="0">
              <a:solidFill>
                <a:schemeClr val="tx1"/>
              </a:solidFill>
              <a:effectLst/>
              <a:latin typeface="+mn-lt"/>
              <a:ea typeface="+mn-ea"/>
              <a:cs typeface="+mn-cs"/>
            </a:rPr>
            <a:t>類似団体の平均を上回る水準となっていることから、今後もプライマリーバランスを意識した市債の発行をすることで地方債残高の減少に努め、改善を図る。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2" name="直線コネクタ 371"/>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3"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4" name="直線コネクタ 373"/>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5"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6" name="直線コネクタ 375"/>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90805</xdr:rowOff>
    </xdr:from>
    <xdr:to>
      <xdr:col>24</xdr:col>
      <xdr:colOff>558800</xdr:colOff>
      <xdr:row>40</xdr:row>
      <xdr:rowOff>163195</xdr:rowOff>
    </xdr:to>
    <xdr:cxnSp macro="">
      <xdr:nvCxnSpPr>
        <xdr:cNvPr id="377" name="直線コネクタ 376"/>
        <xdr:cNvCxnSpPr/>
      </xdr:nvCxnSpPr>
      <xdr:spPr>
        <a:xfrm flipV="1">
          <a:off x="16179800" y="694880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8"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9" name="フローチャート : 判断 378"/>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163195</xdr:rowOff>
    </xdr:from>
    <xdr:to>
      <xdr:col>23</xdr:col>
      <xdr:colOff>406400</xdr:colOff>
      <xdr:row>41</xdr:row>
      <xdr:rowOff>58103</xdr:rowOff>
    </xdr:to>
    <xdr:cxnSp macro="">
      <xdr:nvCxnSpPr>
        <xdr:cNvPr id="380" name="直線コネクタ 379"/>
        <xdr:cNvCxnSpPr/>
      </xdr:nvCxnSpPr>
      <xdr:spPr>
        <a:xfrm flipV="1">
          <a:off x="15290800" y="702119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81" name="フローチャート : 判断 380"/>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2" name="テキスト ボックス 381"/>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58103</xdr:rowOff>
    </xdr:from>
    <xdr:to>
      <xdr:col>22</xdr:col>
      <xdr:colOff>203200</xdr:colOff>
      <xdr:row>41</xdr:row>
      <xdr:rowOff>82232</xdr:rowOff>
    </xdr:to>
    <xdr:cxnSp macro="">
      <xdr:nvCxnSpPr>
        <xdr:cNvPr id="383" name="直線コネクタ 382"/>
        <xdr:cNvCxnSpPr/>
      </xdr:nvCxnSpPr>
      <xdr:spPr>
        <a:xfrm flipV="1">
          <a:off x="14401800" y="708755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4" name="フローチャート : 判断 383"/>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5" name="テキスト ボックス 384"/>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15875</xdr:rowOff>
    </xdr:from>
    <xdr:to>
      <xdr:col>21</xdr:col>
      <xdr:colOff>0</xdr:colOff>
      <xdr:row>41</xdr:row>
      <xdr:rowOff>82232</xdr:rowOff>
    </xdr:to>
    <xdr:cxnSp macro="">
      <xdr:nvCxnSpPr>
        <xdr:cNvPr id="386" name="直線コネクタ 385"/>
        <xdr:cNvCxnSpPr/>
      </xdr:nvCxnSpPr>
      <xdr:spPr>
        <a:xfrm>
          <a:off x="13512800" y="704532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7" name="フローチャート : 判断 386"/>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8" name="テキスト ボックス 387"/>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9" name="フローチャート : 判断 388"/>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90" name="テキスト ボックス 389"/>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40005</xdr:rowOff>
    </xdr:from>
    <xdr:to>
      <xdr:col>24</xdr:col>
      <xdr:colOff>609600</xdr:colOff>
      <xdr:row>40</xdr:row>
      <xdr:rowOff>141605</xdr:rowOff>
    </xdr:to>
    <xdr:sp macro="" textlink="">
      <xdr:nvSpPr>
        <xdr:cNvPr id="396" name="円/楕円 395"/>
        <xdr:cNvSpPr/>
      </xdr:nvSpPr>
      <xdr:spPr>
        <a:xfrm>
          <a:off x="169672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12082</xdr:rowOff>
    </xdr:from>
    <xdr:ext cx="762000" cy="259045"/>
    <xdr:sp macro="" textlink="">
      <xdr:nvSpPr>
        <xdr:cNvPr id="397" name="公債費負担の状況該当値テキスト"/>
        <xdr:cNvSpPr txBox="1"/>
      </xdr:nvSpPr>
      <xdr:spPr>
        <a:xfrm>
          <a:off x="171069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112395</xdr:rowOff>
    </xdr:from>
    <xdr:to>
      <xdr:col>23</xdr:col>
      <xdr:colOff>457200</xdr:colOff>
      <xdr:row>41</xdr:row>
      <xdr:rowOff>42545</xdr:rowOff>
    </xdr:to>
    <xdr:sp macro="" textlink="">
      <xdr:nvSpPr>
        <xdr:cNvPr id="398" name="円/楕円 397"/>
        <xdr:cNvSpPr/>
      </xdr:nvSpPr>
      <xdr:spPr>
        <a:xfrm>
          <a:off x="16129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27322</xdr:rowOff>
    </xdr:from>
    <xdr:ext cx="736600" cy="259045"/>
    <xdr:sp macro="" textlink="">
      <xdr:nvSpPr>
        <xdr:cNvPr id="399" name="テキスト ボックス 398"/>
        <xdr:cNvSpPr txBox="1"/>
      </xdr:nvSpPr>
      <xdr:spPr>
        <a:xfrm>
          <a:off x="15798800" y="705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7303</xdr:rowOff>
    </xdr:from>
    <xdr:to>
      <xdr:col>22</xdr:col>
      <xdr:colOff>254000</xdr:colOff>
      <xdr:row>41</xdr:row>
      <xdr:rowOff>108903</xdr:rowOff>
    </xdr:to>
    <xdr:sp macro="" textlink="">
      <xdr:nvSpPr>
        <xdr:cNvPr id="400" name="円/楕円 399"/>
        <xdr:cNvSpPr/>
      </xdr:nvSpPr>
      <xdr:spPr>
        <a:xfrm>
          <a:off x="15240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93680</xdr:rowOff>
    </xdr:from>
    <xdr:ext cx="762000" cy="259045"/>
    <xdr:sp macro="" textlink="">
      <xdr:nvSpPr>
        <xdr:cNvPr id="401" name="テキスト ボックス 400"/>
        <xdr:cNvSpPr txBox="1"/>
      </xdr:nvSpPr>
      <xdr:spPr>
        <a:xfrm>
          <a:off x="14909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31432</xdr:rowOff>
    </xdr:from>
    <xdr:to>
      <xdr:col>21</xdr:col>
      <xdr:colOff>50800</xdr:colOff>
      <xdr:row>41</xdr:row>
      <xdr:rowOff>133032</xdr:rowOff>
    </xdr:to>
    <xdr:sp macro="" textlink="">
      <xdr:nvSpPr>
        <xdr:cNvPr id="402" name="円/楕円 401"/>
        <xdr:cNvSpPr/>
      </xdr:nvSpPr>
      <xdr:spPr>
        <a:xfrm>
          <a:off x="14351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117809</xdr:rowOff>
    </xdr:from>
    <xdr:ext cx="762000" cy="259045"/>
    <xdr:sp macro="" textlink="">
      <xdr:nvSpPr>
        <xdr:cNvPr id="403" name="テキスト ボックス 402"/>
        <xdr:cNvSpPr txBox="1"/>
      </xdr:nvSpPr>
      <xdr:spPr>
        <a:xfrm>
          <a:off x="14020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404" name="円/楕円 403"/>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51452</xdr:rowOff>
    </xdr:from>
    <xdr:ext cx="762000" cy="259045"/>
    <xdr:sp macro="" textlink="">
      <xdr:nvSpPr>
        <xdr:cNvPr id="405" name="テキスト ボックス 404"/>
        <xdr:cNvSpPr txBox="1"/>
      </xdr:nvSpPr>
      <xdr:spPr>
        <a:xfrm>
          <a:off x="13131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rgbClr val="FF0000"/>
              </a:solidFill>
              <a:effectLst/>
              <a:latin typeface="+mn-lt"/>
              <a:ea typeface="+mn-ea"/>
              <a:cs typeface="+mn-cs"/>
            </a:rPr>
            <a:t>　</a:t>
          </a:r>
          <a:r>
            <a:rPr lang="ja-JP" altLang="ja-JP" sz="1100">
              <a:solidFill>
                <a:schemeClr val="tx1"/>
              </a:solidFill>
              <a:effectLst/>
              <a:latin typeface="+mn-lt"/>
              <a:ea typeface="+mn-ea"/>
              <a:cs typeface="+mn-cs"/>
            </a:rPr>
            <a:t>多賀城駅周辺土地区画整理事業や</a:t>
          </a:r>
          <a:r>
            <a:rPr kumimoji="1" lang="ja-JP" altLang="ja-JP" sz="1100">
              <a:solidFill>
                <a:schemeClr val="tx1"/>
              </a:solidFill>
              <a:effectLst/>
              <a:latin typeface="+mn-lt"/>
              <a:ea typeface="+mn-ea"/>
              <a:cs typeface="+mn-cs"/>
            </a:rPr>
            <a:t>災害公営住宅整備事業による</a:t>
          </a:r>
          <a:r>
            <a:rPr kumimoji="1" lang="ja-JP" altLang="en-US" sz="1100">
              <a:solidFill>
                <a:schemeClr val="tx1"/>
              </a:solidFill>
              <a:effectLst/>
              <a:latin typeface="+mn-lt"/>
              <a:ea typeface="+mn-ea"/>
              <a:cs typeface="+mn-cs"/>
            </a:rPr>
            <a:t>多額の</a:t>
          </a:r>
          <a:r>
            <a:rPr kumimoji="1" lang="ja-JP" altLang="ja-JP" sz="1100">
              <a:solidFill>
                <a:schemeClr val="tx1"/>
              </a:solidFill>
              <a:effectLst/>
              <a:latin typeface="+mn-lt"/>
              <a:ea typeface="+mn-ea"/>
              <a:cs typeface="+mn-cs"/>
            </a:rPr>
            <a:t>借入が</a:t>
          </a:r>
          <a:r>
            <a:rPr kumimoji="1" lang="ja-JP" altLang="en-US" sz="1100">
              <a:solidFill>
                <a:schemeClr val="tx1"/>
              </a:solidFill>
              <a:effectLst/>
              <a:latin typeface="+mn-lt"/>
              <a:ea typeface="+mn-ea"/>
              <a:cs typeface="+mn-cs"/>
            </a:rPr>
            <a:t>あった前年度に比べると借入額は大きく減少したことから、比率は減少している。</a:t>
          </a:r>
          <a:endParaRPr lang="ja-JP" altLang="ja-JP" sz="1400">
            <a:solidFill>
              <a:schemeClr val="tx1"/>
            </a:solidFill>
            <a:effectLst/>
          </a:endParaRPr>
        </a:p>
        <a:p>
          <a:pPr eaLnBrk="1" fontAlgn="auto" latinLnBrk="0" hangingPunct="1"/>
          <a:r>
            <a:rPr lang="ja-JP" altLang="ja-JP" sz="1100">
              <a:solidFill>
                <a:schemeClr val="tx1"/>
              </a:solidFill>
              <a:effectLst/>
              <a:latin typeface="+mn-lt"/>
              <a:ea typeface="+mn-ea"/>
              <a:cs typeface="+mn-cs"/>
            </a:rPr>
            <a:t>　</a:t>
          </a:r>
          <a:r>
            <a:rPr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今後もより一層、新規発行の抑制や、入札等による低利での調達に努める等、継続した取り組みを行うとともに、プライマリーバランスを意識した市債の発行を行い、適正な地方債管理に努める。</a:t>
          </a:r>
          <a:endParaRPr lang="ja-JP" altLang="ja-JP" sz="1400">
            <a:solidFill>
              <a:schemeClr val="tx1"/>
            </a:solidFill>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4" name="直線コネクタ 433"/>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5"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6" name="直線コネクタ 435"/>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128016</xdr:rowOff>
    </xdr:from>
    <xdr:to>
      <xdr:col>24</xdr:col>
      <xdr:colOff>558800</xdr:colOff>
      <xdr:row>14</xdr:row>
      <xdr:rowOff>132038</xdr:rowOff>
    </xdr:to>
    <xdr:cxnSp macro="">
      <xdr:nvCxnSpPr>
        <xdr:cNvPr id="439" name="直線コネクタ 438"/>
        <xdr:cNvCxnSpPr/>
      </xdr:nvCxnSpPr>
      <xdr:spPr>
        <a:xfrm flipV="1">
          <a:off x="16179800" y="252831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40"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41" name="フローチャート : 判断 440"/>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2" name="フローチャート : 判断 441"/>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43" name="テキスト ボックス 442"/>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6" name="フローチャート : 判断 445"/>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7" name="テキスト ボックス 446"/>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8" name="フローチャート : 判断 447"/>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9" name="テキスト ボックス 448"/>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77216</xdr:rowOff>
    </xdr:from>
    <xdr:to>
      <xdr:col>24</xdr:col>
      <xdr:colOff>609600</xdr:colOff>
      <xdr:row>15</xdr:row>
      <xdr:rowOff>7366</xdr:rowOff>
    </xdr:to>
    <xdr:sp macro="" textlink="">
      <xdr:nvSpPr>
        <xdr:cNvPr id="455" name="円/楕円 454"/>
        <xdr:cNvSpPr/>
      </xdr:nvSpPr>
      <xdr:spPr>
        <a:xfrm>
          <a:off x="169672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93743</xdr:rowOff>
    </xdr:from>
    <xdr:ext cx="762000" cy="259045"/>
    <xdr:sp macro="" textlink="">
      <xdr:nvSpPr>
        <xdr:cNvPr id="456" name="将来負担の状況該当値テキスト"/>
        <xdr:cNvSpPr txBox="1"/>
      </xdr:nvSpPr>
      <xdr:spPr>
        <a:xfrm>
          <a:off x="17106900" y="232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81238</xdr:rowOff>
    </xdr:from>
    <xdr:to>
      <xdr:col>23</xdr:col>
      <xdr:colOff>457200</xdr:colOff>
      <xdr:row>15</xdr:row>
      <xdr:rowOff>11388</xdr:rowOff>
    </xdr:to>
    <xdr:sp macro="" textlink="">
      <xdr:nvSpPr>
        <xdr:cNvPr id="457" name="円/楕円 456"/>
        <xdr:cNvSpPr/>
      </xdr:nvSpPr>
      <xdr:spPr>
        <a:xfrm>
          <a:off x="16129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21565</xdr:rowOff>
    </xdr:from>
    <xdr:ext cx="736600" cy="259045"/>
    <xdr:sp macro="" textlink="">
      <xdr:nvSpPr>
        <xdr:cNvPr id="458" name="テキスト ボックス 457"/>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62,508
62,048
19.69
32,787,985
30,534,832
113,162
12,234,192
26,176,286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国家公務員に対する平成２８年人事院勧告を準拠したことにより給料月額において平均０．２％の引き上げがなされた</a:t>
          </a:r>
          <a:r>
            <a:rPr lang="ja-JP" altLang="en-US" sz="1100">
              <a:solidFill>
                <a:schemeClr val="dk1"/>
              </a:solidFill>
              <a:effectLst/>
              <a:latin typeface="+mn-lt"/>
              <a:ea typeface="+mn-ea"/>
              <a:cs typeface="+mn-cs"/>
            </a:rPr>
            <a:t>ことに加え、類似団体と比較すると手当が高い水準にある。</a:t>
          </a:r>
          <a:endParaRPr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rgbClr val="FF0000"/>
              </a:solidFill>
              <a:effectLst/>
              <a:latin typeface="+mn-lt"/>
              <a:ea typeface="+mn-ea"/>
              <a:cs typeface="+mn-cs"/>
            </a:rPr>
            <a:t>　</a:t>
          </a:r>
          <a:r>
            <a:rPr kumimoji="1" lang="ja-JP" altLang="en-US" sz="1100" baseline="0">
              <a:solidFill>
                <a:schemeClr val="tx1"/>
              </a:solidFill>
              <a:effectLst/>
              <a:latin typeface="+mn-lt"/>
              <a:ea typeface="+mn-ea"/>
              <a:cs typeface="+mn-cs"/>
            </a:rPr>
            <a:t>類似団体平均よりも高い水準にあることから、</a:t>
          </a:r>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今後も事務事業改善による時間外勤務手当の削減や、退職者の一部不補充等の実施により改善を図る</a:t>
          </a:r>
          <a:r>
            <a:rPr kumimoji="1" lang="ja-JP" altLang="en-US" sz="110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162923</xdr:rowOff>
    </xdr:from>
    <xdr:to>
      <xdr:col>7</xdr:col>
      <xdr:colOff>15875</xdr:colOff>
      <xdr:row>37</xdr:row>
      <xdr:rowOff>4536</xdr:rowOff>
    </xdr:to>
    <xdr:cxnSp macro="">
      <xdr:nvCxnSpPr>
        <xdr:cNvPr id="68" name="直線コネクタ 67"/>
        <xdr:cNvCxnSpPr/>
      </xdr:nvCxnSpPr>
      <xdr:spPr>
        <a:xfrm>
          <a:off x="3987800" y="633512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162923</xdr:rowOff>
    </xdr:from>
    <xdr:to>
      <xdr:col>5</xdr:col>
      <xdr:colOff>549275</xdr:colOff>
      <xdr:row>37</xdr:row>
      <xdr:rowOff>50256</xdr:rowOff>
    </xdr:to>
    <xdr:cxnSp macro="">
      <xdr:nvCxnSpPr>
        <xdr:cNvPr id="71" name="直線コネクタ 70"/>
        <xdr:cNvCxnSpPr/>
      </xdr:nvCxnSpPr>
      <xdr:spPr>
        <a:xfrm flipV="1">
          <a:off x="3098800" y="63351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50256</xdr:rowOff>
    </xdr:from>
    <xdr:to>
      <xdr:col>4</xdr:col>
      <xdr:colOff>346075</xdr:colOff>
      <xdr:row>37</xdr:row>
      <xdr:rowOff>115570</xdr:rowOff>
    </xdr:to>
    <xdr:cxnSp macro="">
      <xdr:nvCxnSpPr>
        <xdr:cNvPr id="74" name="直線コネクタ 73"/>
        <xdr:cNvCxnSpPr/>
      </xdr:nvCxnSpPr>
      <xdr:spPr>
        <a:xfrm flipV="1">
          <a:off x="2209800" y="63939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38</xdr:row>
      <xdr:rowOff>15966</xdr:rowOff>
    </xdr:to>
    <xdr:cxnSp macro="">
      <xdr:nvCxnSpPr>
        <xdr:cNvPr id="77" name="直線コネクタ 76"/>
        <xdr:cNvCxnSpPr/>
      </xdr:nvCxnSpPr>
      <xdr:spPr>
        <a:xfrm flipV="1">
          <a:off x="1320800" y="645922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7" name="円/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97263</xdr:rowOff>
    </xdr:from>
    <xdr:ext cx="762000" cy="259045"/>
    <xdr:sp macro="" textlink="">
      <xdr:nvSpPr>
        <xdr:cNvPr id="88" name="人件費該当値テキスト"/>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112123</xdr:rowOff>
    </xdr:from>
    <xdr:to>
      <xdr:col>5</xdr:col>
      <xdr:colOff>600075</xdr:colOff>
      <xdr:row>37</xdr:row>
      <xdr:rowOff>42273</xdr:rowOff>
    </xdr:to>
    <xdr:sp macro="" textlink="">
      <xdr:nvSpPr>
        <xdr:cNvPr id="89" name="円/楕円 88"/>
        <xdr:cNvSpPr/>
      </xdr:nvSpPr>
      <xdr:spPr>
        <a:xfrm>
          <a:off x="3937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27050</xdr:rowOff>
    </xdr:from>
    <xdr:ext cx="736600" cy="259045"/>
    <xdr:sp macro="" textlink="">
      <xdr:nvSpPr>
        <xdr:cNvPr id="90" name="テキスト ボックス 89"/>
        <xdr:cNvSpPr txBox="1"/>
      </xdr:nvSpPr>
      <xdr:spPr>
        <a:xfrm>
          <a:off x="3606800" y="637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170906</xdr:rowOff>
    </xdr:from>
    <xdr:to>
      <xdr:col>4</xdr:col>
      <xdr:colOff>396875</xdr:colOff>
      <xdr:row>37</xdr:row>
      <xdr:rowOff>101056</xdr:rowOff>
    </xdr:to>
    <xdr:sp macro="" textlink="">
      <xdr:nvSpPr>
        <xdr:cNvPr id="91" name="円/楕円 90"/>
        <xdr:cNvSpPr/>
      </xdr:nvSpPr>
      <xdr:spPr>
        <a:xfrm>
          <a:off x="3048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85833</xdr:rowOff>
    </xdr:from>
    <xdr:ext cx="762000" cy="259045"/>
    <xdr:sp macro="" textlink="">
      <xdr:nvSpPr>
        <xdr:cNvPr id="92" name="テキスト ボックス 91"/>
        <xdr:cNvSpPr txBox="1"/>
      </xdr:nvSpPr>
      <xdr:spPr>
        <a:xfrm>
          <a:off x="2717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93" name="円/楕円 92"/>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4" name="テキスト ボックス 93"/>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136616</xdr:rowOff>
    </xdr:from>
    <xdr:to>
      <xdr:col>1</xdr:col>
      <xdr:colOff>676275</xdr:colOff>
      <xdr:row>38</xdr:row>
      <xdr:rowOff>66766</xdr:rowOff>
    </xdr:to>
    <xdr:sp macro="" textlink="">
      <xdr:nvSpPr>
        <xdr:cNvPr id="95" name="円/楕円 94"/>
        <xdr:cNvSpPr/>
      </xdr:nvSpPr>
      <xdr:spPr>
        <a:xfrm>
          <a:off x="1270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51543</xdr:rowOff>
    </xdr:from>
    <xdr:ext cx="762000" cy="259045"/>
    <xdr:sp macro="" textlink="">
      <xdr:nvSpPr>
        <xdr:cNvPr id="96" name="テキスト ボックス 95"/>
        <xdr:cNvSpPr txBox="1"/>
      </xdr:nvSpPr>
      <xdr:spPr>
        <a:xfrm>
          <a:off x="939800" y="65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物件費に係る経常収支比率が前年度比１．６ポイント上昇しているのは、指定管理や委託業務の増加により、人件費から物件費へのシフトが起きているためである。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経常経費として今後も支出されていくものであるため、</a:t>
          </a:r>
          <a:r>
            <a:rPr kumimoji="1" lang="ja-JP" altLang="ja-JP" sz="1100">
              <a:solidFill>
                <a:schemeClr val="dk1"/>
              </a:solidFill>
              <a:effectLst/>
              <a:latin typeface="+mn-lt"/>
              <a:ea typeface="+mn-ea"/>
              <a:cs typeface="+mn-cs"/>
            </a:rPr>
            <a:t>事務事業の見直しによる歳出削減</a:t>
          </a:r>
          <a:r>
            <a:rPr kumimoji="1" lang="ja-JP" altLang="en-US" sz="1100">
              <a:solidFill>
                <a:schemeClr val="dk1"/>
              </a:solidFill>
              <a:effectLst/>
              <a:latin typeface="+mn-lt"/>
              <a:ea typeface="+mn-ea"/>
              <a:cs typeface="+mn-cs"/>
            </a:rPr>
            <a:t>や、競争に伴うコスト削減効果を図っていく。</a:t>
          </a:r>
          <a:endParaRPr lang="ja-JP" altLang="ja-JP" sz="1400">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17</xdr:row>
      <xdr:rowOff>78994</xdr:rowOff>
    </xdr:to>
    <xdr:cxnSp macro="">
      <xdr:nvCxnSpPr>
        <xdr:cNvPr id="127" name="直線コネクタ 126"/>
        <xdr:cNvCxnSpPr/>
      </xdr:nvCxnSpPr>
      <xdr:spPr>
        <a:xfrm>
          <a:off x="15671800" y="284734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67564</xdr:rowOff>
    </xdr:from>
    <xdr:to>
      <xdr:col>22</xdr:col>
      <xdr:colOff>565150</xdr:colOff>
      <xdr:row>16</xdr:row>
      <xdr:rowOff>104140</xdr:rowOff>
    </xdr:to>
    <xdr:cxnSp macro="">
      <xdr:nvCxnSpPr>
        <xdr:cNvPr id="130" name="直線コネクタ 129"/>
        <xdr:cNvCxnSpPr/>
      </xdr:nvCxnSpPr>
      <xdr:spPr>
        <a:xfrm>
          <a:off x="14782800" y="2810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30988</xdr:rowOff>
    </xdr:from>
    <xdr:to>
      <xdr:col>21</xdr:col>
      <xdr:colOff>361950</xdr:colOff>
      <xdr:row>16</xdr:row>
      <xdr:rowOff>67564</xdr:rowOff>
    </xdr:to>
    <xdr:cxnSp macro="">
      <xdr:nvCxnSpPr>
        <xdr:cNvPr id="133" name="直線コネクタ 132"/>
        <xdr:cNvCxnSpPr/>
      </xdr:nvCxnSpPr>
      <xdr:spPr>
        <a:xfrm>
          <a:off x="13893800" y="2774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30988</xdr:rowOff>
    </xdr:from>
    <xdr:to>
      <xdr:col>20</xdr:col>
      <xdr:colOff>158750</xdr:colOff>
      <xdr:row>16</xdr:row>
      <xdr:rowOff>49276</xdr:rowOff>
    </xdr:to>
    <xdr:cxnSp macro="">
      <xdr:nvCxnSpPr>
        <xdr:cNvPr id="136" name="直線コネクタ 135"/>
        <xdr:cNvCxnSpPr/>
      </xdr:nvCxnSpPr>
      <xdr:spPr>
        <a:xfrm flipV="1">
          <a:off x="13004800" y="2774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28194</xdr:rowOff>
    </xdr:from>
    <xdr:to>
      <xdr:col>24</xdr:col>
      <xdr:colOff>82550</xdr:colOff>
      <xdr:row>17</xdr:row>
      <xdr:rowOff>129794</xdr:rowOff>
    </xdr:to>
    <xdr:sp macro="" textlink="">
      <xdr:nvSpPr>
        <xdr:cNvPr id="146" name="円/楕円 145"/>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271</xdr:rowOff>
    </xdr:from>
    <xdr:ext cx="762000" cy="259045"/>
    <xdr:sp macro="" textlink="">
      <xdr:nvSpPr>
        <xdr:cNvPr id="147" name="物件費該当値テキスト"/>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8" name="円/楕円 147"/>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49" name="テキスト ボックス 148"/>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xdr:rowOff>
    </xdr:from>
    <xdr:to>
      <xdr:col>21</xdr:col>
      <xdr:colOff>412750</xdr:colOff>
      <xdr:row>16</xdr:row>
      <xdr:rowOff>118364</xdr:rowOff>
    </xdr:to>
    <xdr:sp macro="" textlink="">
      <xdr:nvSpPr>
        <xdr:cNvPr id="150" name="円/楕円 149"/>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103141</xdr:rowOff>
    </xdr:from>
    <xdr:ext cx="762000" cy="259045"/>
    <xdr:sp macro="" textlink="">
      <xdr:nvSpPr>
        <xdr:cNvPr id="151" name="テキスト ボックス 150"/>
        <xdr:cNvSpPr txBox="1"/>
      </xdr:nvSpPr>
      <xdr:spPr>
        <a:xfrm>
          <a:off x="14401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151638</xdr:rowOff>
    </xdr:from>
    <xdr:to>
      <xdr:col>20</xdr:col>
      <xdr:colOff>209550</xdr:colOff>
      <xdr:row>16</xdr:row>
      <xdr:rowOff>81788</xdr:rowOff>
    </xdr:to>
    <xdr:sp macro="" textlink="">
      <xdr:nvSpPr>
        <xdr:cNvPr id="152" name="円/楕円 151"/>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66565</xdr:rowOff>
    </xdr:from>
    <xdr:ext cx="762000" cy="259045"/>
    <xdr:sp macro="" textlink="">
      <xdr:nvSpPr>
        <xdr:cNvPr id="153" name="テキスト ボックス 152"/>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54" name="円/楕円 153"/>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55" name="テキスト ボックス 154"/>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FF0000"/>
              </a:solidFill>
              <a:effectLst/>
              <a:latin typeface="+mn-lt"/>
              <a:ea typeface="+mn-ea"/>
              <a:cs typeface="+mn-cs"/>
            </a:rPr>
            <a:t>　</a:t>
          </a:r>
          <a:r>
            <a:rPr lang="ja-JP" altLang="en-US" sz="1100">
              <a:solidFill>
                <a:schemeClr val="tx1"/>
              </a:solidFill>
              <a:effectLst/>
              <a:latin typeface="+mn-lt"/>
              <a:ea typeface="+mn-ea"/>
              <a:cs typeface="+mn-cs"/>
            </a:rPr>
            <a:t>障害者自立支援給付費や各種医療費助成の自然増、また施設型給付費の対象施設数が大幅に増えたことによる給付費の増や、子ども医療費助成の対象年齢を拡大したことで助成費が増加した。また、生活保護受給者も増加傾向にある。</a:t>
          </a:r>
          <a:endParaRPr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地方消費税交付金等の減少により経常一般財源が減少している一方</a:t>
          </a:r>
          <a:r>
            <a:rPr kumimoji="1" lang="ja-JP" altLang="en-US" sz="1100">
              <a:solidFill>
                <a:schemeClr val="tx1"/>
              </a:solidFill>
              <a:effectLst/>
              <a:latin typeface="+mn-lt"/>
              <a:ea typeface="+mn-ea"/>
              <a:cs typeface="+mn-cs"/>
            </a:rPr>
            <a:t>で、充当すべき</a:t>
          </a:r>
          <a:r>
            <a:rPr kumimoji="1" lang="ja-JP" altLang="ja-JP" sz="1100">
              <a:solidFill>
                <a:schemeClr val="tx1"/>
              </a:solidFill>
              <a:effectLst/>
              <a:latin typeface="+mn-lt"/>
              <a:ea typeface="+mn-ea"/>
              <a:cs typeface="+mn-cs"/>
            </a:rPr>
            <a:t>社会保障経費の増により経常経費は増加している。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例年類似団体平均の水準で推移しているが、</a:t>
          </a:r>
          <a:r>
            <a:rPr kumimoji="1" lang="ja-JP" altLang="ja-JP" sz="1100">
              <a:solidFill>
                <a:schemeClr val="tx1"/>
              </a:solidFill>
              <a:effectLst/>
              <a:latin typeface="+mn-lt"/>
              <a:ea typeface="+mn-ea"/>
              <a:cs typeface="+mn-cs"/>
            </a:rPr>
            <a:t>今後とも、</a:t>
          </a:r>
          <a:r>
            <a:rPr lang="ja-JP" altLang="ja-JP" sz="1100" b="0" i="0" baseline="0">
              <a:solidFill>
                <a:schemeClr val="tx1"/>
              </a:solidFill>
              <a:effectLst/>
              <a:latin typeface="+mn-lt"/>
              <a:ea typeface="+mn-ea"/>
              <a:cs typeface="+mn-cs"/>
            </a:rPr>
            <a:t>引き続き生活保護受給者の自立支援や医療費の適正化を図</a:t>
          </a:r>
          <a:r>
            <a:rPr lang="ja-JP" altLang="en-US" sz="1100" b="0" i="0" baseline="0">
              <a:solidFill>
                <a:schemeClr val="tx1"/>
              </a:solidFill>
              <a:effectLst/>
              <a:latin typeface="+mn-lt"/>
              <a:ea typeface="+mn-ea"/>
              <a:cs typeface="+mn-cs"/>
            </a:rPr>
            <a:t>り改善に努める。</a:t>
          </a:r>
          <a:endParaRPr lang="ja-JP" altLang="ja-JP" sz="1400">
            <a:solidFill>
              <a:schemeClr val="tx1"/>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56</xdr:row>
      <xdr:rowOff>110672</xdr:rowOff>
    </xdr:to>
    <xdr:cxnSp macro="">
      <xdr:nvCxnSpPr>
        <xdr:cNvPr id="190" name="直線コネクタ 189"/>
        <xdr:cNvCxnSpPr/>
      </xdr:nvCxnSpPr>
      <xdr:spPr>
        <a:xfrm>
          <a:off x="3987800" y="95703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9978</xdr:rowOff>
    </xdr:from>
    <xdr:to>
      <xdr:col>5</xdr:col>
      <xdr:colOff>549275</xdr:colOff>
      <xdr:row>55</xdr:row>
      <xdr:rowOff>140607</xdr:rowOff>
    </xdr:to>
    <xdr:cxnSp macro="">
      <xdr:nvCxnSpPr>
        <xdr:cNvPr id="193" name="直線コネクタ 192"/>
        <xdr:cNvCxnSpPr/>
      </xdr:nvCxnSpPr>
      <xdr:spPr>
        <a:xfrm>
          <a:off x="3098800" y="9439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9978</xdr:rowOff>
    </xdr:from>
    <xdr:to>
      <xdr:col>4</xdr:col>
      <xdr:colOff>346075</xdr:colOff>
      <xdr:row>55</xdr:row>
      <xdr:rowOff>42635</xdr:rowOff>
    </xdr:to>
    <xdr:cxnSp macro="">
      <xdr:nvCxnSpPr>
        <xdr:cNvPr id="196" name="直線コネクタ 195"/>
        <xdr:cNvCxnSpPr/>
      </xdr:nvCxnSpPr>
      <xdr:spPr>
        <a:xfrm flipV="1">
          <a:off x="2209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42635</xdr:rowOff>
    </xdr:from>
    <xdr:to>
      <xdr:col>3</xdr:col>
      <xdr:colOff>142875</xdr:colOff>
      <xdr:row>55</xdr:row>
      <xdr:rowOff>53522</xdr:rowOff>
    </xdr:to>
    <xdr:cxnSp macro="">
      <xdr:nvCxnSpPr>
        <xdr:cNvPr id="199" name="直線コネクタ 198"/>
        <xdr:cNvCxnSpPr/>
      </xdr:nvCxnSpPr>
      <xdr:spPr>
        <a:xfrm flipV="1">
          <a:off x="1320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9" name="円/楕円 208"/>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10"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11" name="円/楕円 210"/>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212" name="テキスト ボックス 211"/>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130628</xdr:rowOff>
    </xdr:from>
    <xdr:to>
      <xdr:col>4</xdr:col>
      <xdr:colOff>396875</xdr:colOff>
      <xdr:row>55</xdr:row>
      <xdr:rowOff>60778</xdr:rowOff>
    </xdr:to>
    <xdr:sp macro="" textlink="">
      <xdr:nvSpPr>
        <xdr:cNvPr id="213" name="円/楕円 212"/>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70955</xdr:rowOff>
    </xdr:from>
    <xdr:ext cx="762000" cy="259045"/>
    <xdr:sp macro="" textlink="">
      <xdr:nvSpPr>
        <xdr:cNvPr id="214" name="テキスト ボックス 213"/>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163285</xdr:rowOff>
    </xdr:from>
    <xdr:to>
      <xdr:col>3</xdr:col>
      <xdr:colOff>193675</xdr:colOff>
      <xdr:row>55</xdr:row>
      <xdr:rowOff>93435</xdr:rowOff>
    </xdr:to>
    <xdr:sp macro="" textlink="">
      <xdr:nvSpPr>
        <xdr:cNvPr id="215" name="円/楕円 214"/>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16" name="テキスト ボックス 215"/>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類似団体平均を大幅に上回る要因としては、下水道事業特別会計への繰出金が挙げられる。低地・河口部といった本市の地理的条件により、水害防止のため、多額の雨水施設整備を行っている。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今後、施設の維持管理に関する経費が増加することが予想されるため、計画的な維持管理に努め経費削減を図る必要がある。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149860</xdr:rowOff>
    </xdr:from>
    <xdr:to>
      <xdr:col>24</xdr:col>
      <xdr:colOff>31750</xdr:colOff>
      <xdr:row>61</xdr:row>
      <xdr:rowOff>1270</xdr:rowOff>
    </xdr:to>
    <xdr:cxnSp macro="">
      <xdr:nvCxnSpPr>
        <xdr:cNvPr id="251" name="直線コネクタ 250"/>
        <xdr:cNvCxnSpPr/>
      </xdr:nvCxnSpPr>
      <xdr:spPr>
        <a:xfrm>
          <a:off x="15671800" y="10436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149860</xdr:rowOff>
    </xdr:from>
    <xdr:to>
      <xdr:col>22</xdr:col>
      <xdr:colOff>565150</xdr:colOff>
      <xdr:row>60</xdr:row>
      <xdr:rowOff>157480</xdr:rowOff>
    </xdr:to>
    <xdr:cxnSp macro="">
      <xdr:nvCxnSpPr>
        <xdr:cNvPr id="254" name="直線コネクタ 253"/>
        <xdr:cNvCxnSpPr/>
      </xdr:nvCxnSpPr>
      <xdr:spPr>
        <a:xfrm flipV="1">
          <a:off x="14782800" y="1043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157480</xdr:rowOff>
    </xdr:from>
    <xdr:to>
      <xdr:col>21</xdr:col>
      <xdr:colOff>361950</xdr:colOff>
      <xdr:row>61</xdr:row>
      <xdr:rowOff>16510</xdr:rowOff>
    </xdr:to>
    <xdr:cxnSp macro="">
      <xdr:nvCxnSpPr>
        <xdr:cNvPr id="257" name="直線コネクタ 256"/>
        <xdr:cNvCxnSpPr/>
      </xdr:nvCxnSpPr>
      <xdr:spPr>
        <a:xfrm flipV="1">
          <a:off x="13893800" y="1044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16510</xdr:rowOff>
    </xdr:from>
    <xdr:to>
      <xdr:col>20</xdr:col>
      <xdr:colOff>158750</xdr:colOff>
      <xdr:row>62</xdr:row>
      <xdr:rowOff>20320</xdr:rowOff>
    </xdr:to>
    <xdr:cxnSp macro="">
      <xdr:nvCxnSpPr>
        <xdr:cNvPr id="260" name="直線コネクタ 259"/>
        <xdr:cNvCxnSpPr/>
      </xdr:nvCxnSpPr>
      <xdr:spPr>
        <a:xfrm flipV="1">
          <a:off x="13004800" y="104749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121920</xdr:rowOff>
    </xdr:from>
    <xdr:to>
      <xdr:col>24</xdr:col>
      <xdr:colOff>82550</xdr:colOff>
      <xdr:row>61</xdr:row>
      <xdr:rowOff>52070</xdr:rowOff>
    </xdr:to>
    <xdr:sp macro="" textlink="">
      <xdr:nvSpPr>
        <xdr:cNvPr id="270" name="円/楕円 269"/>
        <xdr:cNvSpPr/>
      </xdr:nvSpPr>
      <xdr:spPr>
        <a:xfrm>
          <a:off x="164592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93997</xdr:rowOff>
    </xdr:from>
    <xdr:ext cx="762000" cy="259045"/>
    <xdr:sp macro="" textlink="">
      <xdr:nvSpPr>
        <xdr:cNvPr id="271" name="その他該当値テキスト"/>
        <xdr:cNvSpPr txBox="1"/>
      </xdr:nvSpPr>
      <xdr:spPr>
        <a:xfrm>
          <a:off x="165989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99060</xdr:rowOff>
    </xdr:from>
    <xdr:to>
      <xdr:col>22</xdr:col>
      <xdr:colOff>615950</xdr:colOff>
      <xdr:row>61</xdr:row>
      <xdr:rowOff>29210</xdr:rowOff>
    </xdr:to>
    <xdr:sp macro="" textlink="">
      <xdr:nvSpPr>
        <xdr:cNvPr id="272" name="円/楕円 271"/>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13987</xdr:rowOff>
    </xdr:from>
    <xdr:ext cx="736600" cy="259045"/>
    <xdr:sp macro="" textlink="">
      <xdr:nvSpPr>
        <xdr:cNvPr id="273" name="テキスト ボックス 272"/>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106680</xdr:rowOff>
    </xdr:from>
    <xdr:to>
      <xdr:col>21</xdr:col>
      <xdr:colOff>412750</xdr:colOff>
      <xdr:row>61</xdr:row>
      <xdr:rowOff>36830</xdr:rowOff>
    </xdr:to>
    <xdr:sp macro="" textlink="">
      <xdr:nvSpPr>
        <xdr:cNvPr id="274" name="円/楕円 273"/>
        <xdr:cNvSpPr/>
      </xdr:nvSpPr>
      <xdr:spPr>
        <a:xfrm>
          <a:off x="14732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21607</xdr:rowOff>
    </xdr:from>
    <xdr:ext cx="762000" cy="259045"/>
    <xdr:sp macro="" textlink="">
      <xdr:nvSpPr>
        <xdr:cNvPr id="275" name="テキスト ボックス 274"/>
        <xdr:cNvSpPr txBox="1"/>
      </xdr:nvSpPr>
      <xdr:spPr>
        <a:xfrm>
          <a:off x="14401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137160</xdr:rowOff>
    </xdr:from>
    <xdr:to>
      <xdr:col>20</xdr:col>
      <xdr:colOff>209550</xdr:colOff>
      <xdr:row>61</xdr:row>
      <xdr:rowOff>67310</xdr:rowOff>
    </xdr:to>
    <xdr:sp macro="" textlink="">
      <xdr:nvSpPr>
        <xdr:cNvPr id="276" name="円/楕円 275"/>
        <xdr:cNvSpPr/>
      </xdr:nvSpPr>
      <xdr:spPr>
        <a:xfrm>
          <a:off x="138430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52087</xdr:rowOff>
    </xdr:from>
    <xdr:ext cx="762000" cy="259045"/>
    <xdr:sp macro="" textlink="">
      <xdr:nvSpPr>
        <xdr:cNvPr id="277" name="テキスト ボックス 276"/>
        <xdr:cNvSpPr txBox="1"/>
      </xdr:nvSpPr>
      <xdr:spPr>
        <a:xfrm>
          <a:off x="13512800" y="1051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140970</xdr:rowOff>
    </xdr:from>
    <xdr:to>
      <xdr:col>19</xdr:col>
      <xdr:colOff>6350</xdr:colOff>
      <xdr:row>62</xdr:row>
      <xdr:rowOff>71120</xdr:rowOff>
    </xdr:to>
    <xdr:sp macro="" textlink="">
      <xdr:nvSpPr>
        <xdr:cNvPr id="278" name="円/楕円 277"/>
        <xdr:cNvSpPr/>
      </xdr:nvSpPr>
      <xdr:spPr>
        <a:xfrm>
          <a:off x="1295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62</xdr:row>
      <xdr:rowOff>55897</xdr:rowOff>
    </xdr:from>
    <xdr:ext cx="762000" cy="259045"/>
    <xdr:sp macro="" textlink="">
      <xdr:nvSpPr>
        <xdr:cNvPr id="279" name="テキスト ボックス 278"/>
        <xdr:cNvSpPr txBox="1"/>
      </xdr:nvSpPr>
      <xdr:spPr>
        <a:xfrm>
          <a:off x="12623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tx1"/>
              </a:solidFill>
              <a:effectLst/>
              <a:latin typeface="+mn-lt"/>
              <a:ea typeface="+mn-ea"/>
              <a:cs typeface="+mn-cs"/>
            </a:rPr>
            <a:t>　多賀城駅北ビルで運営を開始した市立図書館と子育てサポートセンターの共益費負担金が新たに支出されるようになり、</a:t>
          </a:r>
          <a:r>
            <a:rPr lang="ja-JP" altLang="ja-JP" sz="1100" b="0" i="0" baseline="0">
              <a:solidFill>
                <a:schemeClr val="tx1"/>
              </a:solidFill>
              <a:effectLst/>
              <a:latin typeface="+mn-lt"/>
              <a:ea typeface="+mn-ea"/>
              <a:cs typeface="+mn-cs"/>
            </a:rPr>
            <a:t>経常的な補助費等は前年度比</a:t>
          </a:r>
          <a:r>
            <a:rPr lang="ja-JP" altLang="en-US" sz="1100" b="0" i="0" baseline="0">
              <a:solidFill>
                <a:schemeClr val="tx1"/>
              </a:solidFill>
              <a:effectLst/>
              <a:latin typeface="+mn-lt"/>
              <a:ea typeface="+mn-ea"/>
              <a:cs typeface="+mn-cs"/>
            </a:rPr>
            <a:t>０．３ポイント</a:t>
          </a:r>
          <a:r>
            <a:rPr lang="ja-JP" altLang="ja-JP" sz="1100" b="0" i="0" baseline="0">
              <a:solidFill>
                <a:schemeClr val="tx1"/>
              </a:solidFill>
              <a:effectLst/>
              <a:latin typeface="+mn-lt"/>
              <a:ea typeface="+mn-ea"/>
              <a:cs typeface="+mn-cs"/>
            </a:rPr>
            <a:t>増</a:t>
          </a:r>
          <a:r>
            <a:rPr lang="ja-JP" altLang="en-US" sz="1100" b="0" i="0" baseline="0">
              <a:solidFill>
                <a:schemeClr val="tx1"/>
              </a:solidFill>
              <a:effectLst/>
              <a:latin typeface="+mn-lt"/>
              <a:ea typeface="+mn-ea"/>
              <a:cs typeface="+mn-cs"/>
            </a:rPr>
            <a:t>となった。</a:t>
          </a:r>
          <a:endParaRPr lang="en-US" altLang="ja-JP" sz="1100" b="0" i="0" baseline="0">
            <a:solidFill>
              <a:schemeClr val="tx1"/>
            </a:solidFill>
            <a:effectLst/>
            <a:latin typeface="+mn-lt"/>
            <a:ea typeface="+mn-ea"/>
            <a:cs typeface="+mn-cs"/>
          </a:endParaRPr>
        </a:p>
        <a:p>
          <a:pPr rtl="0" fontAlgn="base"/>
          <a:r>
            <a:rPr lang="ja-JP" altLang="en-US" sz="1100" b="0" i="0" baseline="0">
              <a:solidFill>
                <a:schemeClr val="tx1"/>
              </a:solidFill>
              <a:effectLst/>
              <a:latin typeface="+mn-lt"/>
              <a:ea typeface="+mn-ea"/>
              <a:cs typeface="+mn-cs"/>
            </a:rPr>
            <a:t>　類似団体平均を下回っていることから、今後も</a:t>
          </a:r>
          <a:r>
            <a:rPr lang="ja-JP" altLang="ja-JP" sz="1100" b="0" i="0" baseline="0">
              <a:solidFill>
                <a:schemeClr val="tx1"/>
              </a:solidFill>
              <a:effectLst/>
              <a:latin typeface="+mn-lt"/>
              <a:ea typeface="+mn-ea"/>
              <a:cs typeface="+mn-cs"/>
            </a:rPr>
            <a:t>各種団体への補助金の適正化を推進し、一層の改善に努める。</a:t>
          </a:r>
          <a:endParaRPr lang="ja-JP" altLang="ja-JP" sz="1400">
            <a:solidFill>
              <a:schemeClr val="tx1"/>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8128</xdr:rowOff>
    </xdr:to>
    <xdr:cxnSp macro="">
      <xdr:nvCxnSpPr>
        <xdr:cNvPr id="309" name="直線コネクタ 308"/>
        <xdr:cNvCxnSpPr/>
      </xdr:nvCxnSpPr>
      <xdr:spPr>
        <a:xfrm>
          <a:off x="15671800" y="61666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21844</xdr:rowOff>
    </xdr:to>
    <xdr:cxnSp macro="">
      <xdr:nvCxnSpPr>
        <xdr:cNvPr id="312" name="直線コネクタ 311"/>
        <xdr:cNvCxnSpPr/>
      </xdr:nvCxnSpPr>
      <xdr:spPr>
        <a:xfrm flipV="1">
          <a:off x="14782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35560</xdr:rowOff>
    </xdr:to>
    <xdr:cxnSp macro="">
      <xdr:nvCxnSpPr>
        <xdr:cNvPr id="315" name="直線コネクタ 314"/>
        <xdr:cNvCxnSpPr/>
      </xdr:nvCxnSpPr>
      <xdr:spPr>
        <a:xfrm flipV="1">
          <a:off x="13893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62992</xdr:rowOff>
    </xdr:to>
    <xdr:cxnSp macro="">
      <xdr:nvCxnSpPr>
        <xdr:cNvPr id="318" name="直線コネクタ 317"/>
        <xdr:cNvCxnSpPr/>
      </xdr:nvCxnSpPr>
      <xdr:spPr>
        <a:xfrm flipV="1">
          <a:off x="13004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8" name="円/楕円 327"/>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9"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30" name="円/楕円 329"/>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31" name="テキスト ボックス 330"/>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32" name="円/楕円 331"/>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33" name="テキスト ボックス 332"/>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4" name="円/楕円 333"/>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71137</xdr:rowOff>
    </xdr:from>
    <xdr:ext cx="762000" cy="259045"/>
    <xdr:sp macro="" textlink="">
      <xdr:nvSpPr>
        <xdr:cNvPr id="335" name="テキスト ボックス 334"/>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36" name="円/楕円 335"/>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37" name="テキスト ボックス 336"/>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平成２</a:t>
          </a:r>
          <a:r>
            <a:rPr kumimoji="1" lang="ja-JP" altLang="en-US" sz="1100" b="0" i="0" baseline="0">
              <a:solidFill>
                <a:schemeClr val="tx1"/>
              </a:solidFill>
              <a:effectLst/>
              <a:latin typeface="+mn-lt"/>
              <a:ea typeface="+mn-ea"/>
              <a:cs typeface="+mn-cs"/>
            </a:rPr>
            <a:t>８</a:t>
          </a:r>
          <a:r>
            <a:rPr kumimoji="1" lang="ja-JP" altLang="ja-JP" sz="1100" b="0" i="0" baseline="0">
              <a:solidFill>
                <a:schemeClr val="tx1"/>
              </a:solidFill>
              <a:effectLst/>
              <a:latin typeface="+mn-lt"/>
              <a:ea typeface="+mn-ea"/>
              <a:cs typeface="+mn-cs"/>
            </a:rPr>
            <a:t>年度</a:t>
          </a:r>
          <a:r>
            <a:rPr kumimoji="1" lang="ja-JP" altLang="ja-JP" sz="1100">
              <a:solidFill>
                <a:schemeClr val="tx1"/>
              </a:solidFill>
              <a:effectLst/>
              <a:latin typeface="+mn-lt"/>
              <a:ea typeface="+mn-ea"/>
              <a:cs typeface="+mn-cs"/>
            </a:rPr>
            <a:t>地方債現在高は、新規借入額が</a:t>
          </a:r>
          <a:r>
            <a:rPr lang="ja-JP" altLang="ja-JP" sz="1100">
              <a:solidFill>
                <a:schemeClr val="tx1"/>
              </a:solidFill>
              <a:effectLst/>
              <a:latin typeface="+mn-lt"/>
              <a:ea typeface="+mn-ea"/>
              <a:cs typeface="+mn-cs"/>
            </a:rPr>
            <a:t>元利償還金を下回ったため０．３億円減少</a:t>
          </a:r>
          <a:r>
            <a:rPr lang="ja-JP" altLang="en-US" sz="1100">
              <a:solidFill>
                <a:schemeClr val="tx1"/>
              </a:solidFill>
              <a:effectLst/>
              <a:latin typeface="+mn-lt"/>
              <a:ea typeface="+mn-ea"/>
              <a:cs typeface="+mn-cs"/>
            </a:rPr>
            <a:t>したが、依然として類似団体平均を上回って推移している。</a:t>
          </a:r>
          <a:r>
            <a:rPr kumimoji="1" lang="ja-JP" altLang="en-US" sz="1100">
              <a:solidFill>
                <a:schemeClr val="tx1"/>
              </a:solidFill>
              <a:effectLst/>
              <a:latin typeface="+mn-lt"/>
              <a:ea typeface="+mn-ea"/>
              <a:cs typeface="+mn-cs"/>
            </a:rPr>
            <a:t>また、</a:t>
          </a:r>
          <a:r>
            <a:rPr kumimoji="1" lang="ja-JP" altLang="ja-JP" sz="1100">
              <a:solidFill>
                <a:schemeClr val="tx1"/>
              </a:solidFill>
              <a:effectLst/>
              <a:latin typeface="+mn-lt"/>
              <a:ea typeface="+mn-ea"/>
              <a:cs typeface="+mn-cs"/>
            </a:rPr>
            <a:t>臨時財政対策債の発行は継続的に行われ、地方債現在高の約</a:t>
          </a:r>
          <a:r>
            <a:rPr kumimoji="1" lang="ja-JP" altLang="en-US" sz="1100">
              <a:solidFill>
                <a:schemeClr val="tx1"/>
              </a:solidFill>
              <a:effectLst/>
              <a:latin typeface="+mn-lt"/>
              <a:ea typeface="+mn-ea"/>
              <a:cs typeface="+mn-cs"/>
            </a:rPr>
            <a:t>４割</a:t>
          </a:r>
          <a:r>
            <a:rPr kumimoji="1" lang="ja-JP" altLang="ja-JP" sz="1100">
              <a:solidFill>
                <a:schemeClr val="tx1"/>
              </a:solidFill>
              <a:effectLst/>
              <a:latin typeface="+mn-lt"/>
              <a:ea typeface="+mn-ea"/>
              <a:cs typeface="+mn-cs"/>
            </a:rPr>
            <a:t>を占めており、臨時財政対策債の元利償還金は増加傾向となっている。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今後もより一層、新規発行の抑制や、入札等による低利での調達に努める等、継続した取り組みを行うとともに、プライマリーバランスを意識した市債の発行を行い、適正な地方債管理に努める。</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110998</xdr:rowOff>
    </xdr:from>
    <xdr:to>
      <xdr:col>7</xdr:col>
      <xdr:colOff>15875</xdr:colOff>
      <xdr:row>77</xdr:row>
      <xdr:rowOff>124713</xdr:rowOff>
    </xdr:to>
    <xdr:cxnSp macro="">
      <xdr:nvCxnSpPr>
        <xdr:cNvPr id="367" name="直線コネクタ 366"/>
        <xdr:cNvCxnSpPr/>
      </xdr:nvCxnSpPr>
      <xdr:spPr>
        <a:xfrm>
          <a:off x="3987800" y="133126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110998</xdr:rowOff>
    </xdr:from>
    <xdr:to>
      <xdr:col>5</xdr:col>
      <xdr:colOff>549275</xdr:colOff>
      <xdr:row>78</xdr:row>
      <xdr:rowOff>67563</xdr:rowOff>
    </xdr:to>
    <xdr:cxnSp macro="">
      <xdr:nvCxnSpPr>
        <xdr:cNvPr id="370" name="直線コネクタ 369"/>
        <xdr:cNvCxnSpPr/>
      </xdr:nvCxnSpPr>
      <xdr:spPr>
        <a:xfrm flipV="1">
          <a:off x="3098800" y="133126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67563</xdr:rowOff>
    </xdr:from>
    <xdr:to>
      <xdr:col>4</xdr:col>
      <xdr:colOff>346075</xdr:colOff>
      <xdr:row>78</xdr:row>
      <xdr:rowOff>117856</xdr:rowOff>
    </xdr:to>
    <xdr:cxnSp macro="">
      <xdr:nvCxnSpPr>
        <xdr:cNvPr id="373" name="直線コネクタ 372"/>
        <xdr:cNvCxnSpPr/>
      </xdr:nvCxnSpPr>
      <xdr:spPr>
        <a:xfrm flipV="1">
          <a:off x="2209800" y="134406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79</xdr:row>
      <xdr:rowOff>14987</xdr:rowOff>
    </xdr:to>
    <xdr:cxnSp macro="">
      <xdr:nvCxnSpPr>
        <xdr:cNvPr id="376" name="直線コネクタ 375"/>
        <xdr:cNvCxnSpPr/>
      </xdr:nvCxnSpPr>
      <xdr:spPr>
        <a:xfrm flipV="1">
          <a:off x="1320800" y="134909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86" name="円/楕円 385"/>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45990</xdr:rowOff>
    </xdr:from>
    <xdr:ext cx="762000" cy="259045"/>
    <xdr:sp macro="" textlink="">
      <xdr:nvSpPr>
        <xdr:cNvPr id="387"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60198</xdr:rowOff>
    </xdr:from>
    <xdr:to>
      <xdr:col>5</xdr:col>
      <xdr:colOff>600075</xdr:colOff>
      <xdr:row>77</xdr:row>
      <xdr:rowOff>161798</xdr:rowOff>
    </xdr:to>
    <xdr:sp macro="" textlink="">
      <xdr:nvSpPr>
        <xdr:cNvPr id="388" name="円/楕円 387"/>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146575</xdr:rowOff>
    </xdr:from>
    <xdr:ext cx="736600" cy="259045"/>
    <xdr:sp macro="" textlink="">
      <xdr:nvSpPr>
        <xdr:cNvPr id="389" name="テキスト ボックス 388"/>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xdr:rowOff>
    </xdr:from>
    <xdr:to>
      <xdr:col>4</xdr:col>
      <xdr:colOff>396875</xdr:colOff>
      <xdr:row>78</xdr:row>
      <xdr:rowOff>118363</xdr:rowOff>
    </xdr:to>
    <xdr:sp macro="" textlink="">
      <xdr:nvSpPr>
        <xdr:cNvPr id="390" name="円/楕円 389"/>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91" name="テキスト ボックス 390"/>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92" name="円/楕円 391"/>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93" name="テキスト ボックス 392"/>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94" name="円/楕円 393"/>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50564</xdr:rowOff>
    </xdr:from>
    <xdr:ext cx="762000" cy="259045"/>
    <xdr:sp macro="" textlink="">
      <xdr:nvSpPr>
        <xdr:cNvPr id="395" name="テキスト ボックス 394"/>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類似団体平均を上回る要因としては、</a:t>
          </a:r>
          <a:r>
            <a:rPr lang="ja-JP" altLang="ja-JP" sz="1100">
              <a:solidFill>
                <a:schemeClr val="tx1"/>
              </a:solidFill>
              <a:effectLst/>
              <a:latin typeface="+mn-lt"/>
              <a:ea typeface="+mn-ea"/>
              <a:cs typeface="+mn-cs"/>
            </a:rPr>
            <a:t>市税</a:t>
          </a:r>
          <a:r>
            <a:rPr lang="ja-JP" altLang="en-US" sz="1100">
              <a:solidFill>
                <a:schemeClr val="tx1"/>
              </a:solidFill>
              <a:effectLst/>
              <a:latin typeface="+mn-lt"/>
              <a:ea typeface="+mn-ea"/>
              <a:cs typeface="+mn-cs"/>
            </a:rPr>
            <a:t>収入が</a:t>
          </a:r>
          <a:r>
            <a:rPr lang="ja-JP" altLang="ja-JP" sz="1100">
              <a:solidFill>
                <a:schemeClr val="tx1"/>
              </a:solidFill>
              <a:effectLst/>
              <a:latin typeface="+mn-lt"/>
              <a:ea typeface="+mn-ea"/>
              <a:cs typeface="+mn-cs"/>
            </a:rPr>
            <a:t>東日本大震災以前の水準まで回復していないこと</a:t>
          </a:r>
          <a:r>
            <a:rPr kumimoji="1" lang="ja-JP" altLang="ja-JP" sz="1100">
              <a:solidFill>
                <a:schemeClr val="tx1"/>
              </a:solidFill>
              <a:effectLst/>
              <a:latin typeface="+mn-lt"/>
              <a:ea typeface="+mn-ea"/>
              <a:cs typeface="+mn-cs"/>
            </a:rPr>
            <a:t>に加え、本市の地理的条件による雨水対策事業への下水道事業繰出金が多額となっていることが挙げられる。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今後も事務事業の見直しや適正な定員管理等による歳出削減を図るとともに、計画的な施設維持管理を推進し、行財政運営の改善に努める。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115570</xdr:rowOff>
    </xdr:from>
    <xdr:to>
      <xdr:col>24</xdr:col>
      <xdr:colOff>31750</xdr:colOff>
      <xdr:row>79</xdr:row>
      <xdr:rowOff>85089</xdr:rowOff>
    </xdr:to>
    <xdr:cxnSp macro="">
      <xdr:nvCxnSpPr>
        <xdr:cNvPr id="428" name="直線コネクタ 427"/>
        <xdr:cNvCxnSpPr/>
      </xdr:nvCxnSpPr>
      <xdr:spPr>
        <a:xfrm>
          <a:off x="15671800" y="1348867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115570</xdr:rowOff>
    </xdr:from>
    <xdr:to>
      <xdr:col>22</xdr:col>
      <xdr:colOff>565150</xdr:colOff>
      <xdr:row>78</xdr:row>
      <xdr:rowOff>115570</xdr:rowOff>
    </xdr:to>
    <xdr:cxnSp macro="">
      <xdr:nvCxnSpPr>
        <xdr:cNvPr id="431" name="直線コネクタ 430"/>
        <xdr:cNvCxnSpPr/>
      </xdr:nvCxnSpPr>
      <xdr:spPr>
        <a:xfrm>
          <a:off x="14782800" y="13488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115570</xdr:rowOff>
    </xdr:from>
    <xdr:to>
      <xdr:col>21</xdr:col>
      <xdr:colOff>361950</xdr:colOff>
      <xdr:row>79</xdr:row>
      <xdr:rowOff>5080</xdr:rowOff>
    </xdr:to>
    <xdr:cxnSp macro="">
      <xdr:nvCxnSpPr>
        <xdr:cNvPr id="434" name="直線コネクタ 433"/>
        <xdr:cNvCxnSpPr/>
      </xdr:nvCxnSpPr>
      <xdr:spPr>
        <a:xfrm flipV="1">
          <a:off x="13893800" y="134886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5080</xdr:rowOff>
    </xdr:from>
    <xdr:to>
      <xdr:col>20</xdr:col>
      <xdr:colOff>158750</xdr:colOff>
      <xdr:row>79</xdr:row>
      <xdr:rowOff>168911</xdr:rowOff>
    </xdr:to>
    <xdr:cxnSp macro="">
      <xdr:nvCxnSpPr>
        <xdr:cNvPr id="437" name="直線コネクタ 436"/>
        <xdr:cNvCxnSpPr/>
      </xdr:nvCxnSpPr>
      <xdr:spPr>
        <a:xfrm flipV="1">
          <a:off x="13004800" y="1354963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34289</xdr:rowOff>
    </xdr:from>
    <xdr:to>
      <xdr:col>24</xdr:col>
      <xdr:colOff>82550</xdr:colOff>
      <xdr:row>79</xdr:row>
      <xdr:rowOff>135889</xdr:rowOff>
    </xdr:to>
    <xdr:sp macro="" textlink="">
      <xdr:nvSpPr>
        <xdr:cNvPr id="447" name="円/楕円 446"/>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6366</xdr:rowOff>
    </xdr:from>
    <xdr:ext cx="762000" cy="259045"/>
    <xdr:sp macro="" textlink="">
      <xdr:nvSpPr>
        <xdr:cNvPr id="448"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64770</xdr:rowOff>
    </xdr:from>
    <xdr:to>
      <xdr:col>22</xdr:col>
      <xdr:colOff>615950</xdr:colOff>
      <xdr:row>78</xdr:row>
      <xdr:rowOff>166370</xdr:rowOff>
    </xdr:to>
    <xdr:sp macro="" textlink="">
      <xdr:nvSpPr>
        <xdr:cNvPr id="449" name="円/楕円 448"/>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151147</xdr:rowOff>
    </xdr:from>
    <xdr:ext cx="736600" cy="259045"/>
    <xdr:sp macro="" textlink="">
      <xdr:nvSpPr>
        <xdr:cNvPr id="450" name="テキスト ボックス 449"/>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64770</xdr:rowOff>
    </xdr:from>
    <xdr:to>
      <xdr:col>21</xdr:col>
      <xdr:colOff>412750</xdr:colOff>
      <xdr:row>78</xdr:row>
      <xdr:rowOff>166370</xdr:rowOff>
    </xdr:to>
    <xdr:sp macro="" textlink="">
      <xdr:nvSpPr>
        <xdr:cNvPr id="451" name="円/楕円 450"/>
        <xdr:cNvSpPr/>
      </xdr:nvSpPr>
      <xdr:spPr>
        <a:xfrm>
          <a:off x="14732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151147</xdr:rowOff>
    </xdr:from>
    <xdr:ext cx="762000" cy="259045"/>
    <xdr:sp macro="" textlink="">
      <xdr:nvSpPr>
        <xdr:cNvPr id="452" name="テキスト ボックス 451"/>
        <xdr:cNvSpPr txBox="1"/>
      </xdr:nvSpPr>
      <xdr:spPr>
        <a:xfrm>
          <a:off x="14401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125730</xdr:rowOff>
    </xdr:from>
    <xdr:to>
      <xdr:col>20</xdr:col>
      <xdr:colOff>209550</xdr:colOff>
      <xdr:row>79</xdr:row>
      <xdr:rowOff>55880</xdr:rowOff>
    </xdr:to>
    <xdr:sp macro="" textlink="">
      <xdr:nvSpPr>
        <xdr:cNvPr id="453" name="円/楕円 452"/>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40657</xdr:rowOff>
    </xdr:from>
    <xdr:ext cx="762000" cy="259045"/>
    <xdr:sp macro="" textlink="">
      <xdr:nvSpPr>
        <xdr:cNvPr id="454" name="テキスト ボックス 453"/>
        <xdr:cNvSpPr txBox="1"/>
      </xdr:nvSpPr>
      <xdr:spPr>
        <a:xfrm>
          <a:off x="13512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118111</xdr:rowOff>
    </xdr:from>
    <xdr:to>
      <xdr:col>19</xdr:col>
      <xdr:colOff>6350</xdr:colOff>
      <xdr:row>80</xdr:row>
      <xdr:rowOff>48261</xdr:rowOff>
    </xdr:to>
    <xdr:sp macro="" textlink="">
      <xdr:nvSpPr>
        <xdr:cNvPr id="455" name="円/楕円 454"/>
        <xdr:cNvSpPr/>
      </xdr:nvSpPr>
      <xdr:spPr>
        <a:xfrm>
          <a:off x="12954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33038</xdr:rowOff>
    </xdr:from>
    <xdr:ext cx="762000" cy="259045"/>
    <xdr:sp macro="" textlink="">
      <xdr:nvSpPr>
        <xdr:cNvPr id="456" name="テキスト ボックス 455"/>
        <xdr:cNvSpPr txBox="1"/>
      </xdr:nvSpPr>
      <xdr:spPr>
        <a:xfrm>
          <a:off x="12623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宮城県多賀城市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21501</xdr:rowOff>
    </xdr:from>
    <xdr:to>
      <xdr:col>4</xdr:col>
      <xdr:colOff>1117600</xdr:colOff>
      <xdr:row>17</xdr:row>
      <xdr:rowOff>30702</xdr:rowOff>
    </xdr:to>
    <xdr:cxnSp macro="">
      <xdr:nvCxnSpPr>
        <xdr:cNvPr id="50" name="直線コネクタ 49"/>
        <xdr:cNvCxnSpPr/>
      </xdr:nvCxnSpPr>
      <xdr:spPr bwMode="auto">
        <a:xfrm>
          <a:off x="5003800" y="2983776"/>
          <a:ext cx="647700" cy="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15479</xdr:rowOff>
    </xdr:from>
    <xdr:ext cx="762000" cy="259045"/>
    <xdr:sp macro="" textlink="">
      <xdr:nvSpPr>
        <xdr:cNvPr id="51" name="人口1人当たり決算額の推移平均値テキスト130"/>
        <xdr:cNvSpPr txBox="1"/>
      </xdr:nvSpPr>
      <xdr:spPr>
        <a:xfrm>
          <a:off x="5740400" y="29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21501</xdr:rowOff>
    </xdr:from>
    <xdr:to>
      <xdr:col>4</xdr:col>
      <xdr:colOff>469900</xdr:colOff>
      <xdr:row>17</xdr:row>
      <xdr:rowOff>54572</xdr:rowOff>
    </xdr:to>
    <xdr:cxnSp macro="">
      <xdr:nvCxnSpPr>
        <xdr:cNvPr id="53" name="直線コネクタ 52"/>
        <xdr:cNvCxnSpPr/>
      </xdr:nvCxnSpPr>
      <xdr:spPr bwMode="auto">
        <a:xfrm flipV="1">
          <a:off x="4305300" y="2983776"/>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54572</xdr:rowOff>
    </xdr:from>
    <xdr:to>
      <xdr:col>3</xdr:col>
      <xdr:colOff>904875</xdr:colOff>
      <xdr:row>17</xdr:row>
      <xdr:rowOff>68116</xdr:rowOff>
    </xdr:to>
    <xdr:cxnSp macro="">
      <xdr:nvCxnSpPr>
        <xdr:cNvPr id="56" name="直線コネクタ 55"/>
        <xdr:cNvCxnSpPr/>
      </xdr:nvCxnSpPr>
      <xdr:spPr bwMode="auto">
        <a:xfrm flipV="1">
          <a:off x="3606800" y="3016847"/>
          <a:ext cx="698500" cy="1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53372</xdr:rowOff>
    </xdr:from>
    <xdr:to>
      <xdr:col>3</xdr:col>
      <xdr:colOff>206375</xdr:colOff>
      <xdr:row>17</xdr:row>
      <xdr:rowOff>68116</xdr:rowOff>
    </xdr:to>
    <xdr:cxnSp macro="">
      <xdr:nvCxnSpPr>
        <xdr:cNvPr id="59" name="直線コネクタ 58"/>
        <xdr:cNvCxnSpPr/>
      </xdr:nvCxnSpPr>
      <xdr:spPr bwMode="auto">
        <a:xfrm>
          <a:off x="2908300" y="3015647"/>
          <a:ext cx="698500" cy="1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151352</xdr:rowOff>
    </xdr:from>
    <xdr:to>
      <xdr:col>5</xdr:col>
      <xdr:colOff>34925</xdr:colOff>
      <xdr:row>17</xdr:row>
      <xdr:rowOff>81502</xdr:rowOff>
    </xdr:to>
    <xdr:sp macro="" textlink="">
      <xdr:nvSpPr>
        <xdr:cNvPr id="69" name="円/楕円 68"/>
        <xdr:cNvSpPr/>
      </xdr:nvSpPr>
      <xdr:spPr bwMode="auto">
        <a:xfrm>
          <a:off x="5600700" y="294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167879</xdr:rowOff>
    </xdr:from>
    <xdr:ext cx="762000" cy="259045"/>
    <xdr:sp macro="" textlink="">
      <xdr:nvSpPr>
        <xdr:cNvPr id="70" name="人口1人当たり決算額の推移該当値テキスト130"/>
        <xdr:cNvSpPr txBox="1"/>
      </xdr:nvSpPr>
      <xdr:spPr>
        <a:xfrm>
          <a:off x="5740400" y="278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69,555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142151</xdr:rowOff>
    </xdr:from>
    <xdr:to>
      <xdr:col>4</xdr:col>
      <xdr:colOff>520700</xdr:colOff>
      <xdr:row>17</xdr:row>
      <xdr:rowOff>72301</xdr:rowOff>
    </xdr:to>
    <xdr:sp macro="" textlink="">
      <xdr:nvSpPr>
        <xdr:cNvPr id="71" name="円/楕円 70"/>
        <xdr:cNvSpPr/>
      </xdr:nvSpPr>
      <xdr:spPr bwMode="auto">
        <a:xfrm>
          <a:off x="4953000" y="293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82478</xdr:rowOff>
    </xdr:from>
    <xdr:ext cx="736600" cy="259045"/>
    <xdr:sp macro="" textlink="">
      <xdr:nvSpPr>
        <xdr:cNvPr id="72" name="テキスト ボックス 71"/>
        <xdr:cNvSpPr txBox="1"/>
      </xdr:nvSpPr>
      <xdr:spPr>
        <a:xfrm>
          <a:off x="4622800" y="270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70,038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3772</xdr:rowOff>
    </xdr:from>
    <xdr:to>
      <xdr:col>3</xdr:col>
      <xdr:colOff>955675</xdr:colOff>
      <xdr:row>17</xdr:row>
      <xdr:rowOff>105372</xdr:rowOff>
    </xdr:to>
    <xdr:sp macro="" textlink="">
      <xdr:nvSpPr>
        <xdr:cNvPr id="73" name="円/楕円 72"/>
        <xdr:cNvSpPr/>
      </xdr:nvSpPr>
      <xdr:spPr bwMode="auto">
        <a:xfrm>
          <a:off x="4254500" y="296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90149</xdr:rowOff>
    </xdr:from>
    <xdr:ext cx="762000" cy="259045"/>
    <xdr:sp macro="" textlink="">
      <xdr:nvSpPr>
        <xdr:cNvPr id="74" name="テキスト ボックス 73"/>
        <xdr:cNvSpPr txBox="1"/>
      </xdr:nvSpPr>
      <xdr:spPr>
        <a:xfrm>
          <a:off x="3924300" y="305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68,302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17316</xdr:rowOff>
    </xdr:from>
    <xdr:to>
      <xdr:col>3</xdr:col>
      <xdr:colOff>257175</xdr:colOff>
      <xdr:row>17</xdr:row>
      <xdr:rowOff>118916</xdr:rowOff>
    </xdr:to>
    <xdr:sp macro="" textlink="">
      <xdr:nvSpPr>
        <xdr:cNvPr id="75" name="円/楕円 74"/>
        <xdr:cNvSpPr/>
      </xdr:nvSpPr>
      <xdr:spPr bwMode="auto">
        <a:xfrm>
          <a:off x="3556000" y="297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103693</xdr:rowOff>
    </xdr:from>
    <xdr:ext cx="762000" cy="259045"/>
    <xdr:sp macro="" textlink="">
      <xdr:nvSpPr>
        <xdr:cNvPr id="76" name="テキスト ボックス 75"/>
        <xdr:cNvSpPr txBox="1"/>
      </xdr:nvSpPr>
      <xdr:spPr>
        <a:xfrm>
          <a:off x="3225800" y="30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2572</xdr:rowOff>
    </xdr:from>
    <xdr:to>
      <xdr:col>2</xdr:col>
      <xdr:colOff>692150</xdr:colOff>
      <xdr:row>17</xdr:row>
      <xdr:rowOff>104172</xdr:rowOff>
    </xdr:to>
    <xdr:sp macro="" textlink="">
      <xdr:nvSpPr>
        <xdr:cNvPr id="77" name="円/楕円 76"/>
        <xdr:cNvSpPr/>
      </xdr:nvSpPr>
      <xdr:spPr bwMode="auto">
        <a:xfrm>
          <a:off x="2857500" y="296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88949</xdr:rowOff>
    </xdr:from>
    <xdr:ext cx="762000" cy="259045"/>
    <xdr:sp macro="" textlink="">
      <xdr:nvSpPr>
        <xdr:cNvPr id="78" name="テキスト ボックス 77"/>
        <xdr:cNvSpPr txBox="1"/>
      </xdr:nvSpPr>
      <xdr:spPr>
        <a:xfrm>
          <a:off x="2527300" y="305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269589</xdr:rowOff>
    </xdr:from>
    <xdr:to>
      <xdr:col>4</xdr:col>
      <xdr:colOff>1117600</xdr:colOff>
      <xdr:row>35</xdr:row>
      <xdr:rowOff>283363</xdr:rowOff>
    </xdr:to>
    <xdr:cxnSp macro="">
      <xdr:nvCxnSpPr>
        <xdr:cNvPr id="111" name="直線コネクタ 110"/>
        <xdr:cNvCxnSpPr/>
      </xdr:nvCxnSpPr>
      <xdr:spPr bwMode="auto">
        <a:xfrm flipV="1">
          <a:off x="5003800" y="6879939"/>
          <a:ext cx="647700" cy="13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254366</xdr:rowOff>
    </xdr:from>
    <xdr:ext cx="762000" cy="259045"/>
    <xdr:sp macro="" textlink="">
      <xdr:nvSpPr>
        <xdr:cNvPr id="112" name="人口1人当たり決算額の推移平均値テキスト445"/>
        <xdr:cNvSpPr txBox="1"/>
      </xdr:nvSpPr>
      <xdr:spPr>
        <a:xfrm>
          <a:off x="5740400" y="6864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275648</xdr:rowOff>
    </xdr:from>
    <xdr:to>
      <xdr:col>4</xdr:col>
      <xdr:colOff>469900</xdr:colOff>
      <xdr:row>35</xdr:row>
      <xdr:rowOff>283363</xdr:rowOff>
    </xdr:to>
    <xdr:cxnSp macro="">
      <xdr:nvCxnSpPr>
        <xdr:cNvPr id="114" name="直線コネクタ 113"/>
        <xdr:cNvCxnSpPr/>
      </xdr:nvCxnSpPr>
      <xdr:spPr bwMode="auto">
        <a:xfrm>
          <a:off x="4305300" y="6885998"/>
          <a:ext cx="698500" cy="7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181578</xdr:rowOff>
    </xdr:from>
    <xdr:to>
      <xdr:col>3</xdr:col>
      <xdr:colOff>904875</xdr:colOff>
      <xdr:row>35</xdr:row>
      <xdr:rowOff>275648</xdr:rowOff>
    </xdr:to>
    <xdr:cxnSp macro="">
      <xdr:nvCxnSpPr>
        <xdr:cNvPr id="117" name="直線コネクタ 116"/>
        <xdr:cNvCxnSpPr/>
      </xdr:nvCxnSpPr>
      <xdr:spPr bwMode="auto">
        <a:xfrm>
          <a:off x="3606800" y="6791928"/>
          <a:ext cx="698500" cy="94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173901</xdr:rowOff>
    </xdr:from>
    <xdr:to>
      <xdr:col>3</xdr:col>
      <xdr:colOff>206375</xdr:colOff>
      <xdr:row>35</xdr:row>
      <xdr:rowOff>181578</xdr:rowOff>
    </xdr:to>
    <xdr:cxnSp macro="">
      <xdr:nvCxnSpPr>
        <xdr:cNvPr id="120" name="直線コネクタ 119"/>
        <xdr:cNvCxnSpPr/>
      </xdr:nvCxnSpPr>
      <xdr:spPr bwMode="auto">
        <a:xfrm>
          <a:off x="2908300" y="6784251"/>
          <a:ext cx="6985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218789</xdr:rowOff>
    </xdr:from>
    <xdr:to>
      <xdr:col>5</xdr:col>
      <xdr:colOff>34925</xdr:colOff>
      <xdr:row>35</xdr:row>
      <xdr:rowOff>320389</xdr:rowOff>
    </xdr:to>
    <xdr:sp macro="" textlink="">
      <xdr:nvSpPr>
        <xdr:cNvPr id="130" name="円/楕円 129"/>
        <xdr:cNvSpPr/>
      </xdr:nvSpPr>
      <xdr:spPr bwMode="auto">
        <a:xfrm>
          <a:off x="5600700" y="6829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63866</xdr:rowOff>
    </xdr:from>
    <xdr:ext cx="762000" cy="259045"/>
    <xdr:sp macro="" textlink="">
      <xdr:nvSpPr>
        <xdr:cNvPr id="131" name="人口1人当たり決算額の推移該当値テキスト445"/>
        <xdr:cNvSpPr txBox="1"/>
      </xdr:nvSpPr>
      <xdr:spPr>
        <a:xfrm>
          <a:off x="5740400" y="667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232563</xdr:rowOff>
    </xdr:from>
    <xdr:to>
      <xdr:col>4</xdr:col>
      <xdr:colOff>520700</xdr:colOff>
      <xdr:row>35</xdr:row>
      <xdr:rowOff>334163</xdr:rowOff>
    </xdr:to>
    <xdr:sp macro="" textlink="">
      <xdr:nvSpPr>
        <xdr:cNvPr id="132" name="円/楕円 131"/>
        <xdr:cNvSpPr/>
      </xdr:nvSpPr>
      <xdr:spPr bwMode="auto">
        <a:xfrm>
          <a:off x="4953000" y="684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1440</xdr:rowOff>
    </xdr:from>
    <xdr:ext cx="736600" cy="259045"/>
    <xdr:sp macro="" textlink="">
      <xdr:nvSpPr>
        <xdr:cNvPr id="133" name="テキスト ボックス 132"/>
        <xdr:cNvSpPr txBox="1"/>
      </xdr:nvSpPr>
      <xdr:spPr>
        <a:xfrm>
          <a:off x="4622800" y="6611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224848</xdr:rowOff>
    </xdr:from>
    <xdr:to>
      <xdr:col>3</xdr:col>
      <xdr:colOff>955675</xdr:colOff>
      <xdr:row>35</xdr:row>
      <xdr:rowOff>326448</xdr:rowOff>
    </xdr:to>
    <xdr:sp macro="" textlink="">
      <xdr:nvSpPr>
        <xdr:cNvPr id="134" name="円/楕円 133"/>
        <xdr:cNvSpPr/>
      </xdr:nvSpPr>
      <xdr:spPr bwMode="auto">
        <a:xfrm>
          <a:off x="4254500" y="683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311225</xdr:rowOff>
    </xdr:from>
    <xdr:ext cx="762000" cy="259045"/>
    <xdr:sp macro="" textlink="">
      <xdr:nvSpPr>
        <xdr:cNvPr id="135" name="テキスト ボックス 134"/>
        <xdr:cNvSpPr txBox="1"/>
      </xdr:nvSpPr>
      <xdr:spPr>
        <a:xfrm>
          <a:off x="3924300" y="69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130778</xdr:rowOff>
    </xdr:from>
    <xdr:to>
      <xdr:col>3</xdr:col>
      <xdr:colOff>257175</xdr:colOff>
      <xdr:row>35</xdr:row>
      <xdr:rowOff>232378</xdr:rowOff>
    </xdr:to>
    <xdr:sp macro="" textlink="">
      <xdr:nvSpPr>
        <xdr:cNvPr id="136" name="円/楕円 135"/>
        <xdr:cNvSpPr/>
      </xdr:nvSpPr>
      <xdr:spPr bwMode="auto">
        <a:xfrm>
          <a:off x="3556000" y="674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242555</xdr:rowOff>
    </xdr:from>
    <xdr:ext cx="762000" cy="259045"/>
    <xdr:sp macro="" textlink="">
      <xdr:nvSpPr>
        <xdr:cNvPr id="137" name="テキスト ボックス 136"/>
        <xdr:cNvSpPr txBox="1"/>
      </xdr:nvSpPr>
      <xdr:spPr>
        <a:xfrm>
          <a:off x="3225800" y="65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123101</xdr:rowOff>
    </xdr:from>
    <xdr:to>
      <xdr:col>2</xdr:col>
      <xdr:colOff>692150</xdr:colOff>
      <xdr:row>35</xdr:row>
      <xdr:rowOff>224701</xdr:rowOff>
    </xdr:to>
    <xdr:sp macro="" textlink="">
      <xdr:nvSpPr>
        <xdr:cNvPr id="138" name="円/楕円 137"/>
        <xdr:cNvSpPr/>
      </xdr:nvSpPr>
      <xdr:spPr bwMode="auto">
        <a:xfrm>
          <a:off x="2857500" y="673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234878</xdr:rowOff>
    </xdr:from>
    <xdr:ext cx="762000" cy="259045"/>
    <xdr:sp macro="" textlink="">
      <xdr:nvSpPr>
        <xdr:cNvPr id="139" name="テキスト ボックス 138"/>
        <xdr:cNvSpPr txBox="1"/>
      </xdr:nvSpPr>
      <xdr:spPr>
        <a:xfrm>
          <a:off x="2527300" y="650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62,508
62,048
19.69
32,787,985
30,534,832
113,162
12,234,192
26,176,286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20851</xdr:rowOff>
    </xdr:from>
    <xdr:to>
      <xdr:col>6</xdr:col>
      <xdr:colOff>511175</xdr:colOff>
      <xdr:row>36</xdr:row>
      <xdr:rowOff>27503</xdr:rowOff>
    </xdr:to>
    <xdr:cxnSp macro="">
      <xdr:nvCxnSpPr>
        <xdr:cNvPr id="59" name="直線コネクタ 58"/>
        <xdr:cNvCxnSpPr/>
      </xdr:nvCxnSpPr>
      <xdr:spPr>
        <a:xfrm>
          <a:off x="3797300" y="6193051"/>
          <a:ext cx="8382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20851</xdr:rowOff>
    </xdr:from>
    <xdr:to>
      <xdr:col>5</xdr:col>
      <xdr:colOff>358775</xdr:colOff>
      <xdr:row>36</xdr:row>
      <xdr:rowOff>46225</xdr:rowOff>
    </xdr:to>
    <xdr:cxnSp macro="">
      <xdr:nvCxnSpPr>
        <xdr:cNvPr id="62" name="直線コネクタ 61"/>
        <xdr:cNvCxnSpPr/>
      </xdr:nvCxnSpPr>
      <xdr:spPr>
        <a:xfrm flipV="1">
          <a:off x="2908300" y="6193051"/>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34727</xdr:rowOff>
    </xdr:from>
    <xdr:to>
      <xdr:col>4</xdr:col>
      <xdr:colOff>155575</xdr:colOff>
      <xdr:row>36</xdr:row>
      <xdr:rowOff>46225</xdr:rowOff>
    </xdr:to>
    <xdr:cxnSp macro="">
      <xdr:nvCxnSpPr>
        <xdr:cNvPr id="65" name="直線コネクタ 64"/>
        <xdr:cNvCxnSpPr/>
      </xdr:nvCxnSpPr>
      <xdr:spPr>
        <a:xfrm>
          <a:off x="2019300" y="6206927"/>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34727</xdr:rowOff>
    </xdr:from>
    <xdr:to>
      <xdr:col>2</xdr:col>
      <xdr:colOff>638175</xdr:colOff>
      <xdr:row>36</xdr:row>
      <xdr:rowOff>59690</xdr:rowOff>
    </xdr:to>
    <xdr:cxnSp macro="">
      <xdr:nvCxnSpPr>
        <xdr:cNvPr id="68" name="直線コネクタ 67"/>
        <xdr:cNvCxnSpPr/>
      </xdr:nvCxnSpPr>
      <xdr:spPr>
        <a:xfrm flipV="1">
          <a:off x="1130300" y="6206927"/>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148153</xdr:rowOff>
    </xdr:from>
    <xdr:to>
      <xdr:col>6</xdr:col>
      <xdr:colOff>561975</xdr:colOff>
      <xdr:row>36</xdr:row>
      <xdr:rowOff>78303</xdr:rowOff>
    </xdr:to>
    <xdr:sp macro="" textlink="">
      <xdr:nvSpPr>
        <xdr:cNvPr id="78" name="円/楕円 77"/>
        <xdr:cNvSpPr/>
      </xdr:nvSpPr>
      <xdr:spPr>
        <a:xfrm>
          <a:off x="4584700" y="61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171030</xdr:rowOff>
    </xdr:from>
    <xdr:ext cx="534377" cy="259045"/>
    <xdr:sp macro="" textlink="">
      <xdr:nvSpPr>
        <xdr:cNvPr id="79" name="人件費該当値テキスト"/>
        <xdr:cNvSpPr txBox="1"/>
      </xdr:nvSpPr>
      <xdr:spPr>
        <a:xfrm>
          <a:off x="4686300" y="60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59,908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141501</xdr:rowOff>
    </xdr:from>
    <xdr:to>
      <xdr:col>5</xdr:col>
      <xdr:colOff>409575</xdr:colOff>
      <xdr:row>36</xdr:row>
      <xdr:rowOff>71651</xdr:rowOff>
    </xdr:to>
    <xdr:sp macro="" textlink="">
      <xdr:nvSpPr>
        <xdr:cNvPr id="80" name="円/楕円 79"/>
        <xdr:cNvSpPr/>
      </xdr:nvSpPr>
      <xdr:spPr>
        <a:xfrm>
          <a:off x="3746500" y="614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88178</xdr:rowOff>
    </xdr:from>
    <xdr:ext cx="534377" cy="259045"/>
    <xdr:sp macro="" textlink="">
      <xdr:nvSpPr>
        <xdr:cNvPr id="81" name="テキスト ボックス 80"/>
        <xdr:cNvSpPr txBox="1"/>
      </xdr:nvSpPr>
      <xdr:spPr>
        <a:xfrm>
          <a:off x="3530111" y="591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166875</xdr:rowOff>
    </xdr:from>
    <xdr:to>
      <xdr:col>4</xdr:col>
      <xdr:colOff>206375</xdr:colOff>
      <xdr:row>36</xdr:row>
      <xdr:rowOff>97025</xdr:rowOff>
    </xdr:to>
    <xdr:sp macro="" textlink="">
      <xdr:nvSpPr>
        <xdr:cNvPr id="82" name="円/楕円 81"/>
        <xdr:cNvSpPr/>
      </xdr:nvSpPr>
      <xdr:spPr>
        <a:xfrm>
          <a:off x="2857500" y="616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88152</xdr:rowOff>
    </xdr:from>
    <xdr:ext cx="534377" cy="259045"/>
    <xdr:sp macro="" textlink="">
      <xdr:nvSpPr>
        <xdr:cNvPr id="83" name="テキスト ボックス 82"/>
        <xdr:cNvSpPr txBox="1"/>
      </xdr:nvSpPr>
      <xdr:spPr>
        <a:xfrm>
          <a:off x="2641111" y="62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155377</xdr:rowOff>
    </xdr:from>
    <xdr:to>
      <xdr:col>3</xdr:col>
      <xdr:colOff>3175</xdr:colOff>
      <xdr:row>36</xdr:row>
      <xdr:rowOff>85527</xdr:rowOff>
    </xdr:to>
    <xdr:sp macro="" textlink="">
      <xdr:nvSpPr>
        <xdr:cNvPr id="84" name="円/楕円 83"/>
        <xdr:cNvSpPr/>
      </xdr:nvSpPr>
      <xdr:spPr>
        <a:xfrm>
          <a:off x="1968500" y="61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76654</xdr:rowOff>
    </xdr:from>
    <xdr:ext cx="534377" cy="259045"/>
    <xdr:sp macro="" textlink="">
      <xdr:nvSpPr>
        <xdr:cNvPr id="85" name="テキスト ボックス 84"/>
        <xdr:cNvSpPr txBox="1"/>
      </xdr:nvSpPr>
      <xdr:spPr>
        <a:xfrm>
          <a:off x="1752111" y="62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8890</xdr:rowOff>
    </xdr:from>
    <xdr:to>
      <xdr:col>1</xdr:col>
      <xdr:colOff>485775</xdr:colOff>
      <xdr:row>36</xdr:row>
      <xdr:rowOff>110490</xdr:rowOff>
    </xdr:to>
    <xdr:sp macro="" textlink="">
      <xdr:nvSpPr>
        <xdr:cNvPr id="86" name="円/楕円 85"/>
        <xdr:cNvSpPr/>
      </xdr:nvSpPr>
      <xdr:spPr>
        <a:xfrm>
          <a:off x="1079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101617</xdr:rowOff>
    </xdr:from>
    <xdr:ext cx="534377" cy="259045"/>
    <xdr:sp macro="" textlink="">
      <xdr:nvSpPr>
        <xdr:cNvPr id="87" name="テキスト ボックス 86"/>
        <xdr:cNvSpPr txBox="1"/>
      </xdr:nvSpPr>
      <xdr:spPr>
        <a:xfrm>
          <a:off x="863111" y="62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15423</xdr:rowOff>
    </xdr:from>
    <xdr:to>
      <xdr:col>6</xdr:col>
      <xdr:colOff>510540</xdr:colOff>
      <xdr:row>58</xdr:row>
      <xdr:rowOff>69781</xdr:rowOff>
    </xdr:to>
    <xdr:cxnSp macro="">
      <xdr:nvCxnSpPr>
        <xdr:cNvPr id="114" name="直線コネクタ 113"/>
        <xdr:cNvCxnSpPr/>
      </xdr:nvCxnSpPr>
      <xdr:spPr>
        <a:xfrm flipV="1">
          <a:off x="4633595" y="9273723"/>
          <a:ext cx="1270" cy="740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73608</xdr:rowOff>
    </xdr:from>
    <xdr:ext cx="534377" cy="259045"/>
    <xdr:sp macro="" textlink="">
      <xdr:nvSpPr>
        <xdr:cNvPr id="115" name="物件費最小値テキスト"/>
        <xdr:cNvSpPr txBox="1"/>
      </xdr:nvSpPr>
      <xdr:spPr>
        <a:xfrm>
          <a:off x="4686300" y="100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58</xdr:row>
      <xdr:rowOff>69781</xdr:rowOff>
    </xdr:from>
    <xdr:to>
      <xdr:col>6</xdr:col>
      <xdr:colOff>600075</xdr:colOff>
      <xdr:row>58</xdr:row>
      <xdr:rowOff>69781</xdr:rowOff>
    </xdr:to>
    <xdr:cxnSp macro="">
      <xdr:nvCxnSpPr>
        <xdr:cNvPr id="116" name="直線コネクタ 115"/>
        <xdr:cNvCxnSpPr/>
      </xdr:nvCxnSpPr>
      <xdr:spPr>
        <a:xfrm>
          <a:off x="4546600" y="1001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133550</xdr:rowOff>
    </xdr:from>
    <xdr:ext cx="534377" cy="259045"/>
    <xdr:sp macro="" textlink="">
      <xdr:nvSpPr>
        <xdr:cNvPr id="117" name="物件費最大値テキスト"/>
        <xdr:cNvSpPr txBox="1"/>
      </xdr:nvSpPr>
      <xdr:spPr>
        <a:xfrm>
          <a:off x="4686300" y="9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54</xdr:row>
      <xdr:rowOff>15423</xdr:rowOff>
    </xdr:from>
    <xdr:to>
      <xdr:col>6</xdr:col>
      <xdr:colOff>600075</xdr:colOff>
      <xdr:row>54</xdr:row>
      <xdr:rowOff>15423</xdr:rowOff>
    </xdr:to>
    <xdr:cxnSp macro="">
      <xdr:nvCxnSpPr>
        <xdr:cNvPr id="118" name="直線コネクタ 117"/>
        <xdr:cNvCxnSpPr/>
      </xdr:nvCxnSpPr>
      <xdr:spPr>
        <a:xfrm>
          <a:off x="4546600" y="927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22657</xdr:rowOff>
    </xdr:from>
    <xdr:to>
      <xdr:col>6</xdr:col>
      <xdr:colOff>511175</xdr:colOff>
      <xdr:row>56</xdr:row>
      <xdr:rowOff>100691</xdr:rowOff>
    </xdr:to>
    <xdr:cxnSp macro="">
      <xdr:nvCxnSpPr>
        <xdr:cNvPr id="119" name="直線コネクタ 118"/>
        <xdr:cNvCxnSpPr/>
      </xdr:nvCxnSpPr>
      <xdr:spPr>
        <a:xfrm>
          <a:off x="3797300" y="9623857"/>
          <a:ext cx="838200" cy="7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46459</xdr:rowOff>
    </xdr:from>
    <xdr:ext cx="534377" cy="259045"/>
    <xdr:sp macro="" textlink="">
      <xdr:nvSpPr>
        <xdr:cNvPr id="120" name="物件費平均値テキスト"/>
        <xdr:cNvSpPr txBox="1"/>
      </xdr:nvSpPr>
      <xdr:spPr>
        <a:xfrm>
          <a:off x="4686300" y="9647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68032</xdr:rowOff>
    </xdr:from>
    <xdr:to>
      <xdr:col>6</xdr:col>
      <xdr:colOff>561975</xdr:colOff>
      <xdr:row>56</xdr:row>
      <xdr:rowOff>169632</xdr:rowOff>
    </xdr:to>
    <xdr:sp macro="" textlink="">
      <xdr:nvSpPr>
        <xdr:cNvPr id="121" name="フローチャート : 判断 120"/>
        <xdr:cNvSpPr/>
      </xdr:nvSpPr>
      <xdr:spPr>
        <a:xfrm>
          <a:off x="4584700" y="96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22657</xdr:rowOff>
    </xdr:from>
    <xdr:to>
      <xdr:col>5</xdr:col>
      <xdr:colOff>358775</xdr:colOff>
      <xdr:row>56</xdr:row>
      <xdr:rowOff>162478</xdr:rowOff>
    </xdr:to>
    <xdr:cxnSp macro="">
      <xdr:nvCxnSpPr>
        <xdr:cNvPr id="122" name="直線コネクタ 121"/>
        <xdr:cNvCxnSpPr/>
      </xdr:nvCxnSpPr>
      <xdr:spPr>
        <a:xfrm flipV="1">
          <a:off x="2908300" y="9623857"/>
          <a:ext cx="889000" cy="13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92166</xdr:rowOff>
    </xdr:from>
    <xdr:to>
      <xdr:col>5</xdr:col>
      <xdr:colOff>409575</xdr:colOff>
      <xdr:row>57</xdr:row>
      <xdr:rowOff>22316</xdr:rowOff>
    </xdr:to>
    <xdr:sp macro="" textlink="">
      <xdr:nvSpPr>
        <xdr:cNvPr id="123" name="フローチャート : 判断 122"/>
        <xdr:cNvSpPr/>
      </xdr:nvSpPr>
      <xdr:spPr>
        <a:xfrm>
          <a:off x="3746500" y="969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13443</xdr:rowOff>
    </xdr:from>
    <xdr:ext cx="534377" cy="259045"/>
    <xdr:sp macro="" textlink="">
      <xdr:nvSpPr>
        <xdr:cNvPr id="124" name="テキスト ボックス 123"/>
        <xdr:cNvSpPr txBox="1"/>
      </xdr:nvSpPr>
      <xdr:spPr>
        <a:xfrm>
          <a:off x="3530111" y="978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139586</xdr:rowOff>
    </xdr:from>
    <xdr:to>
      <xdr:col>4</xdr:col>
      <xdr:colOff>155575</xdr:colOff>
      <xdr:row>56</xdr:row>
      <xdr:rowOff>162478</xdr:rowOff>
    </xdr:to>
    <xdr:cxnSp macro="">
      <xdr:nvCxnSpPr>
        <xdr:cNvPr id="125" name="直線コネクタ 124"/>
        <xdr:cNvCxnSpPr/>
      </xdr:nvCxnSpPr>
      <xdr:spPr>
        <a:xfrm>
          <a:off x="2019300" y="9740786"/>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6" name="フローチャート : 判断 125"/>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7" name="テキスト ボックス 126"/>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49</xdr:row>
      <xdr:rowOff>140680</xdr:rowOff>
    </xdr:from>
    <xdr:to>
      <xdr:col>2</xdr:col>
      <xdr:colOff>638175</xdr:colOff>
      <xdr:row>56</xdr:row>
      <xdr:rowOff>139586</xdr:rowOff>
    </xdr:to>
    <xdr:cxnSp macro="">
      <xdr:nvCxnSpPr>
        <xdr:cNvPr id="128" name="直線コネクタ 127"/>
        <xdr:cNvCxnSpPr/>
      </xdr:nvCxnSpPr>
      <xdr:spPr>
        <a:xfrm>
          <a:off x="1130300" y="8541730"/>
          <a:ext cx="889000" cy="119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29" name="フローチャート : 判断 128"/>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0" name="テキスト ボックス 129"/>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1" name="フローチャート : 判断 130"/>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2" name="テキスト ボックス 131"/>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49891</xdr:rowOff>
    </xdr:from>
    <xdr:to>
      <xdr:col>6</xdr:col>
      <xdr:colOff>561975</xdr:colOff>
      <xdr:row>56</xdr:row>
      <xdr:rowOff>151491</xdr:rowOff>
    </xdr:to>
    <xdr:sp macro="" textlink="">
      <xdr:nvSpPr>
        <xdr:cNvPr id="138" name="円/楕円 137"/>
        <xdr:cNvSpPr/>
      </xdr:nvSpPr>
      <xdr:spPr>
        <a:xfrm>
          <a:off x="4584700" y="965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72768</xdr:rowOff>
    </xdr:from>
    <xdr:ext cx="534377" cy="259045"/>
    <xdr:sp macro="" textlink="">
      <xdr:nvSpPr>
        <xdr:cNvPr id="139" name="物件費該当値テキスト"/>
        <xdr:cNvSpPr txBox="1"/>
      </xdr:nvSpPr>
      <xdr:spPr>
        <a:xfrm>
          <a:off x="4686300" y="950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51,389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143307</xdr:rowOff>
    </xdr:from>
    <xdr:to>
      <xdr:col>5</xdr:col>
      <xdr:colOff>409575</xdr:colOff>
      <xdr:row>56</xdr:row>
      <xdr:rowOff>73457</xdr:rowOff>
    </xdr:to>
    <xdr:sp macro="" textlink="">
      <xdr:nvSpPr>
        <xdr:cNvPr id="140" name="円/楕円 139"/>
        <xdr:cNvSpPr/>
      </xdr:nvSpPr>
      <xdr:spPr>
        <a:xfrm>
          <a:off x="3746500" y="95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89984</xdr:rowOff>
    </xdr:from>
    <xdr:ext cx="534377" cy="259045"/>
    <xdr:sp macro="" textlink="">
      <xdr:nvSpPr>
        <xdr:cNvPr id="141" name="テキスト ボックス 140"/>
        <xdr:cNvSpPr txBox="1"/>
      </xdr:nvSpPr>
      <xdr:spPr>
        <a:xfrm>
          <a:off x="3530111" y="93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111678</xdr:rowOff>
    </xdr:from>
    <xdr:to>
      <xdr:col>4</xdr:col>
      <xdr:colOff>206375</xdr:colOff>
      <xdr:row>57</xdr:row>
      <xdr:rowOff>41828</xdr:rowOff>
    </xdr:to>
    <xdr:sp macro="" textlink="">
      <xdr:nvSpPr>
        <xdr:cNvPr id="142" name="円/楕円 141"/>
        <xdr:cNvSpPr/>
      </xdr:nvSpPr>
      <xdr:spPr>
        <a:xfrm>
          <a:off x="2857500" y="97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32955</xdr:rowOff>
    </xdr:from>
    <xdr:ext cx="534377" cy="259045"/>
    <xdr:sp macro="" textlink="">
      <xdr:nvSpPr>
        <xdr:cNvPr id="143" name="テキスト ボックス 142"/>
        <xdr:cNvSpPr txBox="1"/>
      </xdr:nvSpPr>
      <xdr:spPr>
        <a:xfrm>
          <a:off x="2641111" y="980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88786</xdr:rowOff>
    </xdr:from>
    <xdr:to>
      <xdr:col>3</xdr:col>
      <xdr:colOff>3175</xdr:colOff>
      <xdr:row>57</xdr:row>
      <xdr:rowOff>18936</xdr:rowOff>
    </xdr:to>
    <xdr:sp macro="" textlink="">
      <xdr:nvSpPr>
        <xdr:cNvPr id="144" name="円/楕円 143"/>
        <xdr:cNvSpPr/>
      </xdr:nvSpPr>
      <xdr:spPr>
        <a:xfrm>
          <a:off x="1968500" y="96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10063</xdr:rowOff>
    </xdr:from>
    <xdr:ext cx="534377" cy="259045"/>
    <xdr:sp macro="" textlink="">
      <xdr:nvSpPr>
        <xdr:cNvPr id="145" name="テキスト ボックス 144"/>
        <xdr:cNvSpPr txBox="1"/>
      </xdr:nvSpPr>
      <xdr:spPr>
        <a:xfrm>
          <a:off x="1752111" y="978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49,007</a:t>
          </a:r>
          <a:endParaRPr kumimoji="1" lang="ja-JP" altLang="en-US" sz="1000" b="1">
            <a:solidFill>
              <a:srgbClr val="FF0000"/>
            </a:solidFill>
            <a:latin typeface="ＭＳ Ｐゴシック"/>
          </a:endParaRPr>
        </a:p>
      </xdr:txBody>
    </xdr:sp>
    <xdr:clientData/>
  </xdr:oneCellAnchor>
  <xdr:twoCellAnchor>
    <xdr:from>
      <xdr:col>1</xdr:col>
      <xdr:colOff>384175</xdr:colOff>
      <xdr:row>49</xdr:row>
      <xdr:rowOff>89880</xdr:rowOff>
    </xdr:from>
    <xdr:to>
      <xdr:col>1</xdr:col>
      <xdr:colOff>485775</xdr:colOff>
      <xdr:row>50</xdr:row>
      <xdr:rowOff>20030</xdr:rowOff>
    </xdr:to>
    <xdr:sp macro="" textlink="">
      <xdr:nvSpPr>
        <xdr:cNvPr id="146" name="円/楕円 145"/>
        <xdr:cNvSpPr/>
      </xdr:nvSpPr>
      <xdr:spPr>
        <a:xfrm>
          <a:off x="1079500" y="84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48</xdr:row>
      <xdr:rowOff>36557</xdr:rowOff>
    </xdr:from>
    <xdr:ext cx="599010" cy="259045"/>
    <xdr:sp macro="" textlink="">
      <xdr:nvSpPr>
        <xdr:cNvPr id="147" name="テキスト ボックス 146"/>
        <xdr:cNvSpPr txBox="1"/>
      </xdr:nvSpPr>
      <xdr:spPr>
        <a:xfrm>
          <a:off x="830794" y="826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12312</xdr:rowOff>
    </xdr:from>
    <xdr:to>
      <xdr:col>6</xdr:col>
      <xdr:colOff>511175</xdr:colOff>
      <xdr:row>77</xdr:row>
      <xdr:rowOff>23571</xdr:rowOff>
    </xdr:to>
    <xdr:cxnSp macro="">
      <xdr:nvCxnSpPr>
        <xdr:cNvPr id="172" name="直線コネクタ 171"/>
        <xdr:cNvCxnSpPr/>
      </xdr:nvCxnSpPr>
      <xdr:spPr>
        <a:xfrm>
          <a:off x="3797300" y="13213962"/>
          <a:ext cx="8382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12312</xdr:rowOff>
    </xdr:from>
    <xdr:to>
      <xdr:col>5</xdr:col>
      <xdr:colOff>358775</xdr:colOff>
      <xdr:row>77</xdr:row>
      <xdr:rowOff>18886</xdr:rowOff>
    </xdr:to>
    <xdr:cxnSp macro="">
      <xdr:nvCxnSpPr>
        <xdr:cNvPr id="175" name="直線コネクタ 174"/>
        <xdr:cNvCxnSpPr/>
      </xdr:nvCxnSpPr>
      <xdr:spPr>
        <a:xfrm flipV="1">
          <a:off x="2908300" y="13213962"/>
          <a:ext cx="8890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14427</xdr:rowOff>
    </xdr:from>
    <xdr:to>
      <xdr:col>4</xdr:col>
      <xdr:colOff>155575</xdr:colOff>
      <xdr:row>77</xdr:row>
      <xdr:rowOff>18886</xdr:rowOff>
    </xdr:to>
    <xdr:cxnSp macro="">
      <xdr:nvCxnSpPr>
        <xdr:cNvPr id="178" name="直線コネクタ 177"/>
        <xdr:cNvCxnSpPr/>
      </xdr:nvCxnSpPr>
      <xdr:spPr>
        <a:xfrm>
          <a:off x="2019300" y="13216077"/>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14427</xdr:rowOff>
    </xdr:from>
    <xdr:to>
      <xdr:col>2</xdr:col>
      <xdr:colOff>638175</xdr:colOff>
      <xdr:row>77</xdr:row>
      <xdr:rowOff>18314</xdr:rowOff>
    </xdr:to>
    <xdr:cxnSp macro="">
      <xdr:nvCxnSpPr>
        <xdr:cNvPr id="181" name="直線コネクタ 180"/>
        <xdr:cNvCxnSpPr/>
      </xdr:nvCxnSpPr>
      <xdr:spPr>
        <a:xfrm flipV="1">
          <a:off x="1130300" y="13216077"/>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144221</xdr:rowOff>
    </xdr:from>
    <xdr:to>
      <xdr:col>6</xdr:col>
      <xdr:colOff>561975</xdr:colOff>
      <xdr:row>77</xdr:row>
      <xdr:rowOff>74371</xdr:rowOff>
    </xdr:to>
    <xdr:sp macro="" textlink="">
      <xdr:nvSpPr>
        <xdr:cNvPr id="191" name="円/楕円 190"/>
        <xdr:cNvSpPr/>
      </xdr:nvSpPr>
      <xdr:spPr>
        <a:xfrm>
          <a:off x="4584700" y="131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122648</xdr:rowOff>
    </xdr:from>
    <xdr:ext cx="469744" cy="259045"/>
    <xdr:sp macro="" textlink="">
      <xdr:nvSpPr>
        <xdr:cNvPr id="192" name="維持補修費該当値テキスト"/>
        <xdr:cNvSpPr txBox="1"/>
      </xdr:nvSpPr>
      <xdr:spPr>
        <a:xfrm>
          <a:off x="4686300" y="131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132962</xdr:rowOff>
    </xdr:from>
    <xdr:to>
      <xdr:col>5</xdr:col>
      <xdr:colOff>409575</xdr:colOff>
      <xdr:row>77</xdr:row>
      <xdr:rowOff>63112</xdr:rowOff>
    </xdr:to>
    <xdr:sp macro="" textlink="">
      <xdr:nvSpPr>
        <xdr:cNvPr id="193" name="円/楕円 192"/>
        <xdr:cNvSpPr/>
      </xdr:nvSpPr>
      <xdr:spPr>
        <a:xfrm>
          <a:off x="3746500" y="131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54239</xdr:rowOff>
    </xdr:from>
    <xdr:ext cx="469744" cy="259045"/>
    <xdr:sp macro="" textlink="">
      <xdr:nvSpPr>
        <xdr:cNvPr id="194" name="テキスト ボックス 193"/>
        <xdr:cNvSpPr txBox="1"/>
      </xdr:nvSpPr>
      <xdr:spPr>
        <a:xfrm>
          <a:off x="3562427" y="1325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139536</xdr:rowOff>
    </xdr:from>
    <xdr:to>
      <xdr:col>4</xdr:col>
      <xdr:colOff>206375</xdr:colOff>
      <xdr:row>77</xdr:row>
      <xdr:rowOff>69686</xdr:rowOff>
    </xdr:to>
    <xdr:sp macro="" textlink="">
      <xdr:nvSpPr>
        <xdr:cNvPr id="195" name="円/楕円 194"/>
        <xdr:cNvSpPr/>
      </xdr:nvSpPr>
      <xdr:spPr>
        <a:xfrm>
          <a:off x="2857500" y="131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60813</xdr:rowOff>
    </xdr:from>
    <xdr:ext cx="469744" cy="259045"/>
    <xdr:sp macro="" textlink="">
      <xdr:nvSpPr>
        <xdr:cNvPr id="196" name="テキスト ボックス 195"/>
        <xdr:cNvSpPr txBox="1"/>
      </xdr:nvSpPr>
      <xdr:spPr>
        <a:xfrm>
          <a:off x="2673427" y="1326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135077</xdr:rowOff>
    </xdr:from>
    <xdr:to>
      <xdr:col>3</xdr:col>
      <xdr:colOff>3175</xdr:colOff>
      <xdr:row>77</xdr:row>
      <xdr:rowOff>65227</xdr:rowOff>
    </xdr:to>
    <xdr:sp macro="" textlink="">
      <xdr:nvSpPr>
        <xdr:cNvPr id="197" name="円/楕円 196"/>
        <xdr:cNvSpPr/>
      </xdr:nvSpPr>
      <xdr:spPr>
        <a:xfrm>
          <a:off x="1968500" y="131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56354</xdr:rowOff>
    </xdr:from>
    <xdr:ext cx="469744" cy="259045"/>
    <xdr:sp macro="" textlink="">
      <xdr:nvSpPr>
        <xdr:cNvPr id="198" name="テキスト ボックス 197"/>
        <xdr:cNvSpPr txBox="1"/>
      </xdr:nvSpPr>
      <xdr:spPr>
        <a:xfrm>
          <a:off x="1784427" y="1325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138964</xdr:rowOff>
    </xdr:from>
    <xdr:to>
      <xdr:col>1</xdr:col>
      <xdr:colOff>485775</xdr:colOff>
      <xdr:row>77</xdr:row>
      <xdr:rowOff>69114</xdr:rowOff>
    </xdr:to>
    <xdr:sp macro="" textlink="">
      <xdr:nvSpPr>
        <xdr:cNvPr id="199" name="円/楕円 198"/>
        <xdr:cNvSpPr/>
      </xdr:nvSpPr>
      <xdr:spPr>
        <a:xfrm>
          <a:off x="1079500" y="131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60241</xdr:rowOff>
    </xdr:from>
    <xdr:ext cx="469744" cy="259045"/>
    <xdr:sp macro="" textlink="">
      <xdr:nvSpPr>
        <xdr:cNvPr id="200" name="テキスト ボックス 199"/>
        <xdr:cNvSpPr txBox="1"/>
      </xdr:nvSpPr>
      <xdr:spPr>
        <a:xfrm>
          <a:off x="895427" y="1326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106406</xdr:rowOff>
    </xdr:from>
    <xdr:to>
      <xdr:col>6</xdr:col>
      <xdr:colOff>511175</xdr:colOff>
      <xdr:row>96</xdr:row>
      <xdr:rowOff>64426</xdr:rowOff>
    </xdr:to>
    <xdr:cxnSp macro="">
      <xdr:nvCxnSpPr>
        <xdr:cNvPr id="232" name="直線コネクタ 231"/>
        <xdr:cNvCxnSpPr/>
      </xdr:nvCxnSpPr>
      <xdr:spPr>
        <a:xfrm flipV="1">
          <a:off x="3797300" y="16394156"/>
          <a:ext cx="838200" cy="1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64426</xdr:rowOff>
    </xdr:from>
    <xdr:to>
      <xdr:col>5</xdr:col>
      <xdr:colOff>358775</xdr:colOff>
      <xdr:row>96</xdr:row>
      <xdr:rowOff>162316</xdr:rowOff>
    </xdr:to>
    <xdr:cxnSp macro="">
      <xdr:nvCxnSpPr>
        <xdr:cNvPr id="235" name="直線コネクタ 234"/>
        <xdr:cNvCxnSpPr/>
      </xdr:nvCxnSpPr>
      <xdr:spPr>
        <a:xfrm flipV="1">
          <a:off x="2908300" y="16523626"/>
          <a:ext cx="889000" cy="9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162316</xdr:rowOff>
    </xdr:from>
    <xdr:to>
      <xdr:col>4</xdr:col>
      <xdr:colOff>155575</xdr:colOff>
      <xdr:row>97</xdr:row>
      <xdr:rowOff>39688</xdr:rowOff>
    </xdr:to>
    <xdr:cxnSp macro="">
      <xdr:nvCxnSpPr>
        <xdr:cNvPr id="238" name="直線コネクタ 237"/>
        <xdr:cNvCxnSpPr/>
      </xdr:nvCxnSpPr>
      <xdr:spPr>
        <a:xfrm flipV="1">
          <a:off x="2019300" y="16621516"/>
          <a:ext cx="889000" cy="4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39688</xdr:rowOff>
    </xdr:from>
    <xdr:to>
      <xdr:col>2</xdr:col>
      <xdr:colOff>638175</xdr:colOff>
      <xdr:row>97</xdr:row>
      <xdr:rowOff>84035</xdr:rowOff>
    </xdr:to>
    <xdr:cxnSp macro="">
      <xdr:nvCxnSpPr>
        <xdr:cNvPr id="241" name="直線コネクタ 240"/>
        <xdr:cNvCxnSpPr/>
      </xdr:nvCxnSpPr>
      <xdr:spPr>
        <a:xfrm flipV="1">
          <a:off x="1130300" y="16670338"/>
          <a:ext cx="8890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55606</xdr:rowOff>
    </xdr:from>
    <xdr:to>
      <xdr:col>6</xdr:col>
      <xdr:colOff>561975</xdr:colOff>
      <xdr:row>95</xdr:row>
      <xdr:rowOff>157206</xdr:rowOff>
    </xdr:to>
    <xdr:sp macro="" textlink="">
      <xdr:nvSpPr>
        <xdr:cNvPr id="251" name="円/楕円 250"/>
        <xdr:cNvSpPr/>
      </xdr:nvSpPr>
      <xdr:spPr>
        <a:xfrm>
          <a:off x="4584700" y="16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34033</xdr:rowOff>
    </xdr:from>
    <xdr:ext cx="534377" cy="259045"/>
    <xdr:sp macro="" textlink="">
      <xdr:nvSpPr>
        <xdr:cNvPr id="252" name="扶助費該当値テキスト"/>
        <xdr:cNvSpPr txBox="1"/>
      </xdr:nvSpPr>
      <xdr:spPr>
        <a:xfrm>
          <a:off x="4686300" y="163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81,539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13626</xdr:rowOff>
    </xdr:from>
    <xdr:to>
      <xdr:col>5</xdr:col>
      <xdr:colOff>409575</xdr:colOff>
      <xdr:row>96</xdr:row>
      <xdr:rowOff>115226</xdr:rowOff>
    </xdr:to>
    <xdr:sp macro="" textlink="">
      <xdr:nvSpPr>
        <xdr:cNvPr id="253" name="円/楕円 252"/>
        <xdr:cNvSpPr/>
      </xdr:nvSpPr>
      <xdr:spPr>
        <a:xfrm>
          <a:off x="3746500" y="164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106353</xdr:rowOff>
    </xdr:from>
    <xdr:ext cx="534377" cy="259045"/>
    <xdr:sp macro="" textlink="">
      <xdr:nvSpPr>
        <xdr:cNvPr id="254" name="テキスト ボックス 253"/>
        <xdr:cNvSpPr txBox="1"/>
      </xdr:nvSpPr>
      <xdr:spPr>
        <a:xfrm>
          <a:off x="3530111" y="1656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111516</xdr:rowOff>
    </xdr:from>
    <xdr:to>
      <xdr:col>4</xdr:col>
      <xdr:colOff>206375</xdr:colOff>
      <xdr:row>97</xdr:row>
      <xdr:rowOff>41666</xdr:rowOff>
    </xdr:to>
    <xdr:sp macro="" textlink="">
      <xdr:nvSpPr>
        <xdr:cNvPr id="255" name="円/楕円 254"/>
        <xdr:cNvSpPr/>
      </xdr:nvSpPr>
      <xdr:spPr>
        <a:xfrm>
          <a:off x="2857500" y="165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32793</xdr:rowOff>
    </xdr:from>
    <xdr:ext cx="534377" cy="259045"/>
    <xdr:sp macro="" textlink="">
      <xdr:nvSpPr>
        <xdr:cNvPr id="256" name="テキスト ボックス 255"/>
        <xdr:cNvSpPr txBox="1"/>
      </xdr:nvSpPr>
      <xdr:spPr>
        <a:xfrm>
          <a:off x="2641111" y="1666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160338</xdr:rowOff>
    </xdr:from>
    <xdr:to>
      <xdr:col>3</xdr:col>
      <xdr:colOff>3175</xdr:colOff>
      <xdr:row>97</xdr:row>
      <xdr:rowOff>90488</xdr:rowOff>
    </xdr:to>
    <xdr:sp macro="" textlink="">
      <xdr:nvSpPr>
        <xdr:cNvPr id="257" name="円/楕円 256"/>
        <xdr:cNvSpPr/>
      </xdr:nvSpPr>
      <xdr:spPr>
        <a:xfrm>
          <a:off x="1968500" y="166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81615</xdr:rowOff>
    </xdr:from>
    <xdr:ext cx="534377" cy="259045"/>
    <xdr:sp macro="" textlink="">
      <xdr:nvSpPr>
        <xdr:cNvPr id="258" name="テキスト ボックス 257"/>
        <xdr:cNvSpPr txBox="1"/>
      </xdr:nvSpPr>
      <xdr:spPr>
        <a:xfrm>
          <a:off x="1752111" y="1671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33235</xdr:rowOff>
    </xdr:from>
    <xdr:to>
      <xdr:col>1</xdr:col>
      <xdr:colOff>485775</xdr:colOff>
      <xdr:row>97</xdr:row>
      <xdr:rowOff>134835</xdr:rowOff>
    </xdr:to>
    <xdr:sp macro="" textlink="">
      <xdr:nvSpPr>
        <xdr:cNvPr id="259" name="円/楕円 258"/>
        <xdr:cNvSpPr/>
      </xdr:nvSpPr>
      <xdr:spPr>
        <a:xfrm>
          <a:off x="1079500" y="166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125962</xdr:rowOff>
    </xdr:from>
    <xdr:ext cx="534377" cy="259045"/>
    <xdr:sp macro="" textlink="">
      <xdr:nvSpPr>
        <xdr:cNvPr id="260" name="テキスト ボックス 259"/>
        <xdr:cNvSpPr txBox="1"/>
      </xdr:nvSpPr>
      <xdr:spPr>
        <a:xfrm>
          <a:off x="863111" y="1675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122746</xdr:rowOff>
    </xdr:from>
    <xdr:to>
      <xdr:col>15</xdr:col>
      <xdr:colOff>180975</xdr:colOff>
      <xdr:row>35</xdr:row>
      <xdr:rowOff>127419</xdr:rowOff>
    </xdr:to>
    <xdr:cxnSp macro="">
      <xdr:nvCxnSpPr>
        <xdr:cNvPr id="289" name="直線コネクタ 288"/>
        <xdr:cNvCxnSpPr/>
      </xdr:nvCxnSpPr>
      <xdr:spPr>
        <a:xfrm>
          <a:off x="9639300" y="6123496"/>
          <a:ext cx="8382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62052</xdr:rowOff>
    </xdr:from>
    <xdr:to>
      <xdr:col>14</xdr:col>
      <xdr:colOff>28575</xdr:colOff>
      <xdr:row>35</xdr:row>
      <xdr:rowOff>122746</xdr:rowOff>
    </xdr:to>
    <xdr:cxnSp macro="">
      <xdr:nvCxnSpPr>
        <xdr:cNvPr id="292" name="直線コネクタ 291"/>
        <xdr:cNvCxnSpPr/>
      </xdr:nvCxnSpPr>
      <xdr:spPr>
        <a:xfrm>
          <a:off x="8750300" y="6062802"/>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17386</xdr:rowOff>
    </xdr:from>
    <xdr:to>
      <xdr:col>12</xdr:col>
      <xdr:colOff>511175</xdr:colOff>
      <xdr:row>35</xdr:row>
      <xdr:rowOff>62052</xdr:rowOff>
    </xdr:to>
    <xdr:cxnSp macro="">
      <xdr:nvCxnSpPr>
        <xdr:cNvPr id="295" name="直線コネクタ 294"/>
        <xdr:cNvCxnSpPr/>
      </xdr:nvCxnSpPr>
      <xdr:spPr>
        <a:xfrm>
          <a:off x="7861300" y="5675236"/>
          <a:ext cx="889000" cy="38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17386</xdr:rowOff>
    </xdr:from>
    <xdr:to>
      <xdr:col>11</xdr:col>
      <xdr:colOff>307975</xdr:colOff>
      <xdr:row>35</xdr:row>
      <xdr:rowOff>56743</xdr:rowOff>
    </xdr:to>
    <xdr:cxnSp macro="">
      <xdr:nvCxnSpPr>
        <xdr:cNvPr id="298" name="直線コネクタ 297"/>
        <xdr:cNvCxnSpPr/>
      </xdr:nvCxnSpPr>
      <xdr:spPr>
        <a:xfrm flipV="1">
          <a:off x="6972300" y="5675236"/>
          <a:ext cx="889000" cy="38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76619</xdr:rowOff>
    </xdr:from>
    <xdr:to>
      <xdr:col>15</xdr:col>
      <xdr:colOff>231775</xdr:colOff>
      <xdr:row>36</xdr:row>
      <xdr:rowOff>6769</xdr:rowOff>
    </xdr:to>
    <xdr:sp macro="" textlink="">
      <xdr:nvSpPr>
        <xdr:cNvPr id="308" name="円/楕円 307"/>
        <xdr:cNvSpPr/>
      </xdr:nvSpPr>
      <xdr:spPr>
        <a:xfrm>
          <a:off x="10426700" y="60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99496</xdr:rowOff>
    </xdr:from>
    <xdr:ext cx="534377" cy="259045"/>
    <xdr:sp macro="" textlink="">
      <xdr:nvSpPr>
        <xdr:cNvPr id="309" name="補助費等該当値テキスト"/>
        <xdr:cNvSpPr txBox="1"/>
      </xdr:nvSpPr>
      <xdr:spPr>
        <a:xfrm>
          <a:off x="10528300" y="59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47,467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71946</xdr:rowOff>
    </xdr:from>
    <xdr:to>
      <xdr:col>14</xdr:col>
      <xdr:colOff>79375</xdr:colOff>
      <xdr:row>36</xdr:row>
      <xdr:rowOff>2096</xdr:rowOff>
    </xdr:to>
    <xdr:sp macro="" textlink="">
      <xdr:nvSpPr>
        <xdr:cNvPr id="310" name="円/楕円 309"/>
        <xdr:cNvSpPr/>
      </xdr:nvSpPr>
      <xdr:spPr>
        <a:xfrm>
          <a:off x="9588500" y="607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18623</xdr:rowOff>
    </xdr:from>
    <xdr:ext cx="534377" cy="259045"/>
    <xdr:sp macro="" textlink="">
      <xdr:nvSpPr>
        <xdr:cNvPr id="311" name="テキスト ボックス 310"/>
        <xdr:cNvSpPr txBox="1"/>
      </xdr:nvSpPr>
      <xdr:spPr>
        <a:xfrm>
          <a:off x="9372111" y="58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11252</xdr:rowOff>
    </xdr:from>
    <xdr:to>
      <xdr:col>12</xdr:col>
      <xdr:colOff>561975</xdr:colOff>
      <xdr:row>35</xdr:row>
      <xdr:rowOff>112852</xdr:rowOff>
    </xdr:to>
    <xdr:sp macro="" textlink="">
      <xdr:nvSpPr>
        <xdr:cNvPr id="312" name="円/楕円 311"/>
        <xdr:cNvSpPr/>
      </xdr:nvSpPr>
      <xdr:spPr>
        <a:xfrm>
          <a:off x="8699500" y="60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129379</xdr:rowOff>
    </xdr:from>
    <xdr:ext cx="534377" cy="259045"/>
    <xdr:sp macro="" textlink="">
      <xdr:nvSpPr>
        <xdr:cNvPr id="313" name="テキスト ボックス 312"/>
        <xdr:cNvSpPr txBox="1"/>
      </xdr:nvSpPr>
      <xdr:spPr>
        <a:xfrm>
          <a:off x="8483111" y="57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52,614</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138036</xdr:rowOff>
    </xdr:from>
    <xdr:to>
      <xdr:col>11</xdr:col>
      <xdr:colOff>358775</xdr:colOff>
      <xdr:row>33</xdr:row>
      <xdr:rowOff>68186</xdr:rowOff>
    </xdr:to>
    <xdr:sp macro="" textlink="">
      <xdr:nvSpPr>
        <xdr:cNvPr id="314" name="円/楕円 313"/>
        <xdr:cNvSpPr/>
      </xdr:nvSpPr>
      <xdr:spPr>
        <a:xfrm>
          <a:off x="7810500" y="562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84713</xdr:rowOff>
    </xdr:from>
    <xdr:ext cx="534377" cy="259045"/>
    <xdr:sp macro="" textlink="">
      <xdr:nvSpPr>
        <xdr:cNvPr id="315" name="テキスト ボックス 314"/>
        <xdr:cNvSpPr txBox="1"/>
      </xdr:nvSpPr>
      <xdr:spPr>
        <a:xfrm>
          <a:off x="7594111" y="539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83,131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5943</xdr:rowOff>
    </xdr:from>
    <xdr:to>
      <xdr:col>10</xdr:col>
      <xdr:colOff>155575</xdr:colOff>
      <xdr:row>35</xdr:row>
      <xdr:rowOff>107543</xdr:rowOff>
    </xdr:to>
    <xdr:sp macro="" textlink="">
      <xdr:nvSpPr>
        <xdr:cNvPr id="316" name="円/楕円 315"/>
        <xdr:cNvSpPr/>
      </xdr:nvSpPr>
      <xdr:spPr>
        <a:xfrm>
          <a:off x="6921500" y="60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124070</xdr:rowOff>
    </xdr:from>
    <xdr:ext cx="534377" cy="259045"/>
    <xdr:sp macro="" textlink="">
      <xdr:nvSpPr>
        <xdr:cNvPr id="317" name="テキスト ボックス 316"/>
        <xdr:cNvSpPr txBox="1"/>
      </xdr:nvSpPr>
      <xdr:spPr>
        <a:xfrm>
          <a:off x="6705111" y="57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94631</xdr:rowOff>
    </xdr:from>
    <xdr:to>
      <xdr:col>15</xdr:col>
      <xdr:colOff>180975</xdr:colOff>
      <xdr:row>57</xdr:row>
      <xdr:rowOff>10857</xdr:rowOff>
    </xdr:to>
    <xdr:cxnSp macro="">
      <xdr:nvCxnSpPr>
        <xdr:cNvPr id="346" name="直線コネクタ 345"/>
        <xdr:cNvCxnSpPr/>
      </xdr:nvCxnSpPr>
      <xdr:spPr>
        <a:xfrm>
          <a:off x="9639300" y="8838581"/>
          <a:ext cx="838200" cy="9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94631</xdr:rowOff>
    </xdr:from>
    <xdr:to>
      <xdr:col>14</xdr:col>
      <xdr:colOff>28575</xdr:colOff>
      <xdr:row>54</xdr:row>
      <xdr:rowOff>163779</xdr:rowOff>
    </xdr:to>
    <xdr:cxnSp macro="">
      <xdr:nvCxnSpPr>
        <xdr:cNvPr id="349" name="直線コネクタ 348"/>
        <xdr:cNvCxnSpPr/>
      </xdr:nvCxnSpPr>
      <xdr:spPr>
        <a:xfrm flipV="1">
          <a:off x="8750300" y="8838581"/>
          <a:ext cx="889000" cy="58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163779</xdr:rowOff>
    </xdr:from>
    <xdr:to>
      <xdr:col>12</xdr:col>
      <xdr:colOff>511175</xdr:colOff>
      <xdr:row>57</xdr:row>
      <xdr:rowOff>166214</xdr:rowOff>
    </xdr:to>
    <xdr:cxnSp macro="">
      <xdr:nvCxnSpPr>
        <xdr:cNvPr id="352" name="直線コネクタ 351"/>
        <xdr:cNvCxnSpPr/>
      </xdr:nvCxnSpPr>
      <xdr:spPr>
        <a:xfrm flipV="1">
          <a:off x="7861300" y="9422079"/>
          <a:ext cx="889000" cy="5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5395</xdr:rowOff>
    </xdr:from>
    <xdr:ext cx="534377" cy="259045"/>
    <xdr:sp macro="" textlink="">
      <xdr:nvSpPr>
        <xdr:cNvPr id="354" name="テキスト ボックス 353"/>
        <xdr:cNvSpPr txBox="1"/>
      </xdr:nvSpPr>
      <xdr:spPr>
        <a:xfrm>
          <a:off x="8483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166214</xdr:rowOff>
    </xdr:from>
    <xdr:to>
      <xdr:col>11</xdr:col>
      <xdr:colOff>307975</xdr:colOff>
      <xdr:row>58</xdr:row>
      <xdr:rowOff>51209</xdr:rowOff>
    </xdr:to>
    <xdr:cxnSp macro="">
      <xdr:nvCxnSpPr>
        <xdr:cNvPr id="355" name="直線コネクタ 354"/>
        <xdr:cNvCxnSpPr/>
      </xdr:nvCxnSpPr>
      <xdr:spPr>
        <a:xfrm flipV="1">
          <a:off x="6972300" y="9938864"/>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131507</xdr:rowOff>
    </xdr:from>
    <xdr:to>
      <xdr:col>15</xdr:col>
      <xdr:colOff>231775</xdr:colOff>
      <xdr:row>57</xdr:row>
      <xdr:rowOff>61657</xdr:rowOff>
    </xdr:to>
    <xdr:sp macro="" textlink="">
      <xdr:nvSpPr>
        <xdr:cNvPr id="365" name="円/楕円 364"/>
        <xdr:cNvSpPr/>
      </xdr:nvSpPr>
      <xdr:spPr>
        <a:xfrm>
          <a:off x="10426700" y="97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154384</xdr:rowOff>
    </xdr:from>
    <xdr:ext cx="534377" cy="259045"/>
    <xdr:sp macro="" textlink="">
      <xdr:nvSpPr>
        <xdr:cNvPr id="366" name="普通建設事業費該当値テキスト"/>
        <xdr:cNvSpPr txBox="1"/>
      </xdr:nvSpPr>
      <xdr:spPr>
        <a:xfrm>
          <a:off x="10528300" y="95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98,817</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43831</xdr:rowOff>
    </xdr:from>
    <xdr:to>
      <xdr:col>14</xdr:col>
      <xdr:colOff>79375</xdr:colOff>
      <xdr:row>51</xdr:row>
      <xdr:rowOff>145431</xdr:rowOff>
    </xdr:to>
    <xdr:sp macro="" textlink="">
      <xdr:nvSpPr>
        <xdr:cNvPr id="367" name="円/楕円 366"/>
        <xdr:cNvSpPr/>
      </xdr:nvSpPr>
      <xdr:spPr>
        <a:xfrm>
          <a:off x="9588500" y="87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161958</xdr:rowOff>
    </xdr:from>
    <xdr:ext cx="599010" cy="259045"/>
    <xdr:sp macro="" textlink="">
      <xdr:nvSpPr>
        <xdr:cNvPr id="368" name="テキスト ボックス 367"/>
        <xdr:cNvSpPr txBox="1"/>
      </xdr:nvSpPr>
      <xdr:spPr>
        <a:xfrm>
          <a:off x="9339794" y="856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346,829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112979</xdr:rowOff>
    </xdr:from>
    <xdr:to>
      <xdr:col>12</xdr:col>
      <xdr:colOff>561975</xdr:colOff>
      <xdr:row>55</xdr:row>
      <xdr:rowOff>43129</xdr:rowOff>
    </xdr:to>
    <xdr:sp macro="" textlink="">
      <xdr:nvSpPr>
        <xdr:cNvPr id="369" name="円/楕円 368"/>
        <xdr:cNvSpPr/>
      </xdr:nvSpPr>
      <xdr:spPr>
        <a:xfrm>
          <a:off x="8699500" y="937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59656</xdr:rowOff>
    </xdr:from>
    <xdr:ext cx="599010" cy="259045"/>
    <xdr:sp macro="" textlink="">
      <xdr:nvSpPr>
        <xdr:cNvPr id="370" name="テキスト ボックス 369"/>
        <xdr:cNvSpPr txBox="1"/>
      </xdr:nvSpPr>
      <xdr:spPr>
        <a:xfrm>
          <a:off x="8450794" y="91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115414</xdr:rowOff>
    </xdr:from>
    <xdr:to>
      <xdr:col>11</xdr:col>
      <xdr:colOff>358775</xdr:colOff>
      <xdr:row>58</xdr:row>
      <xdr:rowOff>45564</xdr:rowOff>
    </xdr:to>
    <xdr:sp macro="" textlink="">
      <xdr:nvSpPr>
        <xdr:cNvPr id="371" name="円/楕円 370"/>
        <xdr:cNvSpPr/>
      </xdr:nvSpPr>
      <xdr:spPr>
        <a:xfrm>
          <a:off x="7810500" y="98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36691</xdr:rowOff>
    </xdr:from>
    <xdr:ext cx="534377" cy="259045"/>
    <xdr:sp macro="" textlink="">
      <xdr:nvSpPr>
        <xdr:cNvPr id="372" name="テキスト ボックス 371"/>
        <xdr:cNvSpPr txBox="1"/>
      </xdr:nvSpPr>
      <xdr:spPr>
        <a:xfrm>
          <a:off x="7594111" y="998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409</xdr:rowOff>
    </xdr:from>
    <xdr:to>
      <xdr:col>10</xdr:col>
      <xdr:colOff>155575</xdr:colOff>
      <xdr:row>58</xdr:row>
      <xdr:rowOff>102009</xdr:rowOff>
    </xdr:to>
    <xdr:sp macro="" textlink="">
      <xdr:nvSpPr>
        <xdr:cNvPr id="373" name="円/楕円 372"/>
        <xdr:cNvSpPr/>
      </xdr:nvSpPr>
      <xdr:spPr>
        <a:xfrm>
          <a:off x="6921500" y="99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93136</xdr:rowOff>
    </xdr:from>
    <xdr:ext cx="534377" cy="259045"/>
    <xdr:sp macro="" textlink="">
      <xdr:nvSpPr>
        <xdr:cNvPr id="374" name="テキスト ボックス 373"/>
        <xdr:cNvSpPr txBox="1"/>
      </xdr:nvSpPr>
      <xdr:spPr>
        <a:xfrm>
          <a:off x="6705111" y="1003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147307</xdr:rowOff>
    </xdr:from>
    <xdr:to>
      <xdr:col>15</xdr:col>
      <xdr:colOff>180975</xdr:colOff>
      <xdr:row>76</xdr:row>
      <xdr:rowOff>14467</xdr:rowOff>
    </xdr:to>
    <xdr:cxnSp macro="">
      <xdr:nvCxnSpPr>
        <xdr:cNvPr id="399" name="直線コネクタ 398"/>
        <xdr:cNvCxnSpPr/>
      </xdr:nvCxnSpPr>
      <xdr:spPr>
        <a:xfrm>
          <a:off x="9639300" y="12148807"/>
          <a:ext cx="838200" cy="8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147307</xdr:rowOff>
    </xdr:from>
    <xdr:to>
      <xdr:col>14</xdr:col>
      <xdr:colOff>28575</xdr:colOff>
      <xdr:row>74</xdr:row>
      <xdr:rowOff>20268</xdr:rowOff>
    </xdr:to>
    <xdr:cxnSp macro="">
      <xdr:nvCxnSpPr>
        <xdr:cNvPr id="402" name="直線コネクタ 401"/>
        <xdr:cNvCxnSpPr/>
      </xdr:nvCxnSpPr>
      <xdr:spPr>
        <a:xfrm flipV="1">
          <a:off x="8750300" y="12148807"/>
          <a:ext cx="889000" cy="55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78585</xdr:rowOff>
    </xdr:from>
    <xdr:ext cx="534377" cy="259045"/>
    <xdr:sp macro="" textlink="">
      <xdr:nvSpPr>
        <xdr:cNvPr id="406" name="テキスト ボックス 405"/>
        <xdr:cNvSpPr txBox="1"/>
      </xdr:nvSpPr>
      <xdr:spPr>
        <a:xfrm>
          <a:off x="8483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135117</xdr:rowOff>
    </xdr:from>
    <xdr:to>
      <xdr:col>15</xdr:col>
      <xdr:colOff>231775</xdr:colOff>
      <xdr:row>76</xdr:row>
      <xdr:rowOff>65267</xdr:rowOff>
    </xdr:to>
    <xdr:sp macro="" textlink="">
      <xdr:nvSpPr>
        <xdr:cNvPr id="412" name="円/楕円 411"/>
        <xdr:cNvSpPr/>
      </xdr:nvSpPr>
      <xdr:spPr>
        <a:xfrm>
          <a:off x="10426700" y="129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157994</xdr:rowOff>
    </xdr:from>
    <xdr:ext cx="534377" cy="259045"/>
    <xdr:sp macro="" textlink="">
      <xdr:nvSpPr>
        <xdr:cNvPr id="413" name="普通建設事業費 （ うち新規整備　）該当値テキスト"/>
        <xdr:cNvSpPr txBox="1"/>
      </xdr:nvSpPr>
      <xdr:spPr>
        <a:xfrm>
          <a:off x="10528300" y="128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61,913</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96507</xdr:rowOff>
    </xdr:from>
    <xdr:to>
      <xdr:col>14</xdr:col>
      <xdr:colOff>79375</xdr:colOff>
      <xdr:row>71</xdr:row>
      <xdr:rowOff>26657</xdr:rowOff>
    </xdr:to>
    <xdr:sp macro="" textlink="">
      <xdr:nvSpPr>
        <xdr:cNvPr id="414" name="円/楕円 413"/>
        <xdr:cNvSpPr/>
      </xdr:nvSpPr>
      <xdr:spPr>
        <a:xfrm>
          <a:off x="9588500" y="120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43184</xdr:rowOff>
    </xdr:from>
    <xdr:ext cx="599010" cy="259045"/>
    <xdr:sp macro="" textlink="">
      <xdr:nvSpPr>
        <xdr:cNvPr id="415" name="テキスト ボックス 414"/>
        <xdr:cNvSpPr txBox="1"/>
      </xdr:nvSpPr>
      <xdr:spPr>
        <a:xfrm>
          <a:off x="9339794" y="1187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218,669</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140918</xdr:rowOff>
    </xdr:from>
    <xdr:to>
      <xdr:col>12</xdr:col>
      <xdr:colOff>561975</xdr:colOff>
      <xdr:row>74</xdr:row>
      <xdr:rowOff>71068</xdr:rowOff>
    </xdr:to>
    <xdr:sp macro="" textlink="">
      <xdr:nvSpPr>
        <xdr:cNvPr id="416" name="円/楕円 415"/>
        <xdr:cNvSpPr/>
      </xdr:nvSpPr>
      <xdr:spPr>
        <a:xfrm>
          <a:off x="8699500" y="126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87595</xdr:rowOff>
    </xdr:from>
    <xdr:ext cx="599010" cy="259045"/>
    <xdr:sp macro="" textlink="">
      <xdr:nvSpPr>
        <xdr:cNvPr id="417" name="テキスト ボックス 416"/>
        <xdr:cNvSpPr txBox="1"/>
      </xdr:nvSpPr>
      <xdr:spPr>
        <a:xfrm>
          <a:off x="8450794" y="1243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15456</xdr:rowOff>
    </xdr:from>
    <xdr:to>
      <xdr:col>15</xdr:col>
      <xdr:colOff>180975</xdr:colOff>
      <xdr:row>97</xdr:row>
      <xdr:rowOff>77902</xdr:rowOff>
    </xdr:to>
    <xdr:cxnSp macro="">
      <xdr:nvCxnSpPr>
        <xdr:cNvPr id="446" name="直線コネクタ 445"/>
        <xdr:cNvCxnSpPr/>
      </xdr:nvCxnSpPr>
      <xdr:spPr>
        <a:xfrm>
          <a:off x="9639300" y="16474656"/>
          <a:ext cx="838200" cy="2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15456</xdr:rowOff>
    </xdr:from>
    <xdr:to>
      <xdr:col>14</xdr:col>
      <xdr:colOff>28575</xdr:colOff>
      <xdr:row>98</xdr:row>
      <xdr:rowOff>143757</xdr:rowOff>
    </xdr:to>
    <xdr:cxnSp macro="">
      <xdr:nvCxnSpPr>
        <xdr:cNvPr id="449" name="直線コネクタ 448"/>
        <xdr:cNvCxnSpPr/>
      </xdr:nvCxnSpPr>
      <xdr:spPr>
        <a:xfrm flipV="1">
          <a:off x="8750300" y="16474656"/>
          <a:ext cx="889000" cy="47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27102</xdr:rowOff>
    </xdr:from>
    <xdr:to>
      <xdr:col>15</xdr:col>
      <xdr:colOff>231775</xdr:colOff>
      <xdr:row>97</xdr:row>
      <xdr:rowOff>128702</xdr:rowOff>
    </xdr:to>
    <xdr:sp macro="" textlink="">
      <xdr:nvSpPr>
        <xdr:cNvPr id="459" name="円/楕円 458"/>
        <xdr:cNvSpPr/>
      </xdr:nvSpPr>
      <xdr:spPr>
        <a:xfrm>
          <a:off x="10426700" y="166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5529</xdr:rowOff>
    </xdr:from>
    <xdr:ext cx="534377" cy="259045"/>
    <xdr:sp macro="" textlink="">
      <xdr:nvSpPr>
        <xdr:cNvPr id="460" name="普通建設事業費 （ うち更新整備　）該当値テキスト"/>
        <xdr:cNvSpPr txBox="1"/>
      </xdr:nvSpPr>
      <xdr:spPr>
        <a:xfrm>
          <a:off x="10528300" y="166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16,244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136106</xdr:rowOff>
    </xdr:from>
    <xdr:to>
      <xdr:col>14</xdr:col>
      <xdr:colOff>79375</xdr:colOff>
      <xdr:row>96</xdr:row>
      <xdr:rowOff>66256</xdr:rowOff>
    </xdr:to>
    <xdr:sp macro="" textlink="">
      <xdr:nvSpPr>
        <xdr:cNvPr id="461" name="円/楕円 460"/>
        <xdr:cNvSpPr/>
      </xdr:nvSpPr>
      <xdr:spPr>
        <a:xfrm>
          <a:off x="9588500" y="164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82783</xdr:rowOff>
    </xdr:from>
    <xdr:ext cx="534377" cy="259045"/>
    <xdr:sp macro="" textlink="">
      <xdr:nvSpPr>
        <xdr:cNvPr id="462" name="テキスト ボックス 461"/>
        <xdr:cNvSpPr txBox="1"/>
      </xdr:nvSpPr>
      <xdr:spPr>
        <a:xfrm>
          <a:off x="9372111" y="1619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92957</xdr:rowOff>
    </xdr:from>
    <xdr:to>
      <xdr:col>12</xdr:col>
      <xdr:colOff>561975</xdr:colOff>
      <xdr:row>99</xdr:row>
      <xdr:rowOff>23107</xdr:rowOff>
    </xdr:to>
    <xdr:sp macro="" textlink="">
      <xdr:nvSpPr>
        <xdr:cNvPr id="463" name="円/楕円 462"/>
        <xdr:cNvSpPr/>
      </xdr:nvSpPr>
      <xdr:spPr>
        <a:xfrm>
          <a:off x="8699500" y="1689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14234</xdr:rowOff>
    </xdr:from>
    <xdr:ext cx="469744" cy="259045"/>
    <xdr:sp macro="" textlink="">
      <xdr:nvSpPr>
        <xdr:cNvPr id="464" name="テキスト ボックス 463"/>
        <xdr:cNvSpPr txBox="1"/>
      </xdr:nvSpPr>
      <xdr:spPr>
        <a:xfrm>
          <a:off x="8515427" y="1698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125801</xdr:rowOff>
    </xdr:from>
    <xdr:to>
      <xdr:col>22</xdr:col>
      <xdr:colOff>365125</xdr:colOff>
      <xdr:row>38</xdr:row>
      <xdr:rowOff>139700</xdr:rowOff>
    </xdr:to>
    <xdr:cxnSp macro="">
      <xdr:nvCxnSpPr>
        <xdr:cNvPr id="494" name="直線コネクタ 493"/>
        <xdr:cNvCxnSpPr/>
      </xdr:nvCxnSpPr>
      <xdr:spPr>
        <a:xfrm>
          <a:off x="14592300" y="6640901"/>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62525</xdr:rowOff>
    </xdr:from>
    <xdr:to>
      <xdr:col>21</xdr:col>
      <xdr:colOff>161925</xdr:colOff>
      <xdr:row>38</xdr:row>
      <xdr:rowOff>125801</xdr:rowOff>
    </xdr:to>
    <xdr:cxnSp macro="">
      <xdr:nvCxnSpPr>
        <xdr:cNvPr id="497" name="直線コネクタ 496"/>
        <xdr:cNvCxnSpPr/>
      </xdr:nvCxnSpPr>
      <xdr:spPr>
        <a:xfrm>
          <a:off x="13703300" y="6577625"/>
          <a:ext cx="8890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18131</xdr:rowOff>
    </xdr:from>
    <xdr:to>
      <xdr:col>19</xdr:col>
      <xdr:colOff>644525</xdr:colOff>
      <xdr:row>38</xdr:row>
      <xdr:rowOff>62525</xdr:rowOff>
    </xdr:to>
    <xdr:cxnSp macro="">
      <xdr:nvCxnSpPr>
        <xdr:cNvPr id="500" name="直線コネクタ 499"/>
        <xdr:cNvCxnSpPr/>
      </xdr:nvCxnSpPr>
      <xdr:spPr>
        <a:xfrm>
          <a:off x="12814300" y="5847431"/>
          <a:ext cx="889000" cy="7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132981</xdr:rowOff>
    </xdr:from>
    <xdr:ext cx="469744" cy="259045"/>
    <xdr:sp macro="" textlink="">
      <xdr:nvSpPr>
        <xdr:cNvPr id="504" name="テキスト ボックス 503"/>
        <xdr:cNvSpPr txBox="1"/>
      </xdr:nvSpPr>
      <xdr:spPr>
        <a:xfrm>
          <a:off x="12579427" y="647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75001</xdr:rowOff>
    </xdr:from>
    <xdr:to>
      <xdr:col>21</xdr:col>
      <xdr:colOff>212725</xdr:colOff>
      <xdr:row>39</xdr:row>
      <xdr:rowOff>5151</xdr:rowOff>
    </xdr:to>
    <xdr:sp macro="" textlink="">
      <xdr:nvSpPr>
        <xdr:cNvPr id="514" name="円/楕円 513"/>
        <xdr:cNvSpPr/>
      </xdr:nvSpPr>
      <xdr:spPr>
        <a:xfrm>
          <a:off x="14541500" y="659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167728</xdr:rowOff>
    </xdr:from>
    <xdr:ext cx="378565" cy="259045"/>
    <xdr:sp macro="" textlink="">
      <xdr:nvSpPr>
        <xdr:cNvPr id="515" name="テキスト ボックス 514"/>
        <xdr:cNvSpPr txBox="1"/>
      </xdr:nvSpPr>
      <xdr:spPr>
        <a:xfrm>
          <a:off x="14403017" y="668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11725</xdr:rowOff>
    </xdr:from>
    <xdr:to>
      <xdr:col>20</xdr:col>
      <xdr:colOff>9525</xdr:colOff>
      <xdr:row>38</xdr:row>
      <xdr:rowOff>113325</xdr:rowOff>
    </xdr:to>
    <xdr:sp macro="" textlink="">
      <xdr:nvSpPr>
        <xdr:cNvPr id="516" name="円/楕円 515"/>
        <xdr:cNvSpPr/>
      </xdr:nvSpPr>
      <xdr:spPr>
        <a:xfrm>
          <a:off x="13652500" y="652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104452</xdr:rowOff>
    </xdr:from>
    <xdr:ext cx="469744" cy="259045"/>
    <xdr:sp macro="" textlink="">
      <xdr:nvSpPr>
        <xdr:cNvPr id="517" name="テキスト ボックス 516"/>
        <xdr:cNvSpPr txBox="1"/>
      </xdr:nvSpPr>
      <xdr:spPr>
        <a:xfrm>
          <a:off x="13468427" y="661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138781</xdr:rowOff>
    </xdr:from>
    <xdr:to>
      <xdr:col>18</xdr:col>
      <xdr:colOff>492125</xdr:colOff>
      <xdr:row>34</xdr:row>
      <xdr:rowOff>68931</xdr:rowOff>
    </xdr:to>
    <xdr:sp macro="" textlink="">
      <xdr:nvSpPr>
        <xdr:cNvPr id="518" name="円/楕円 517"/>
        <xdr:cNvSpPr/>
      </xdr:nvSpPr>
      <xdr:spPr>
        <a:xfrm>
          <a:off x="12763500" y="579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85458</xdr:rowOff>
    </xdr:from>
    <xdr:ext cx="534377" cy="259045"/>
    <xdr:sp macro="" textlink="">
      <xdr:nvSpPr>
        <xdr:cNvPr id="519" name="テキスト ボックス 518"/>
        <xdr:cNvSpPr txBox="1"/>
      </xdr:nvSpPr>
      <xdr:spPr>
        <a:xfrm>
          <a:off x="12547111" y="557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149473</xdr:rowOff>
    </xdr:from>
    <xdr:to>
      <xdr:col>23</xdr:col>
      <xdr:colOff>517525</xdr:colOff>
      <xdr:row>77</xdr:row>
      <xdr:rowOff>512</xdr:rowOff>
    </xdr:to>
    <xdr:cxnSp macro="">
      <xdr:nvCxnSpPr>
        <xdr:cNvPr id="601" name="直線コネクタ 600"/>
        <xdr:cNvCxnSpPr/>
      </xdr:nvCxnSpPr>
      <xdr:spPr>
        <a:xfrm flipV="1">
          <a:off x="15481300" y="13179673"/>
          <a:ext cx="838200" cy="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132899</xdr:rowOff>
    </xdr:from>
    <xdr:to>
      <xdr:col>22</xdr:col>
      <xdr:colOff>365125</xdr:colOff>
      <xdr:row>77</xdr:row>
      <xdr:rowOff>512</xdr:rowOff>
    </xdr:to>
    <xdr:cxnSp macro="">
      <xdr:nvCxnSpPr>
        <xdr:cNvPr id="604" name="直線コネクタ 603"/>
        <xdr:cNvCxnSpPr/>
      </xdr:nvCxnSpPr>
      <xdr:spPr>
        <a:xfrm>
          <a:off x="14592300" y="13163099"/>
          <a:ext cx="889000" cy="3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107824</xdr:rowOff>
    </xdr:from>
    <xdr:to>
      <xdr:col>21</xdr:col>
      <xdr:colOff>161925</xdr:colOff>
      <xdr:row>76</xdr:row>
      <xdr:rowOff>132899</xdr:rowOff>
    </xdr:to>
    <xdr:cxnSp macro="">
      <xdr:nvCxnSpPr>
        <xdr:cNvPr id="607" name="直線コネクタ 606"/>
        <xdr:cNvCxnSpPr/>
      </xdr:nvCxnSpPr>
      <xdr:spPr>
        <a:xfrm>
          <a:off x="13703300" y="13138024"/>
          <a:ext cx="889000" cy="2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107824</xdr:rowOff>
    </xdr:from>
    <xdr:to>
      <xdr:col>19</xdr:col>
      <xdr:colOff>644525</xdr:colOff>
      <xdr:row>76</xdr:row>
      <xdr:rowOff>113996</xdr:rowOff>
    </xdr:to>
    <xdr:cxnSp macro="">
      <xdr:nvCxnSpPr>
        <xdr:cNvPr id="610" name="直線コネクタ 609"/>
        <xdr:cNvCxnSpPr/>
      </xdr:nvCxnSpPr>
      <xdr:spPr>
        <a:xfrm flipV="1">
          <a:off x="12814300" y="1313802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98673</xdr:rowOff>
    </xdr:from>
    <xdr:to>
      <xdr:col>23</xdr:col>
      <xdr:colOff>568325</xdr:colOff>
      <xdr:row>77</xdr:row>
      <xdr:rowOff>28823</xdr:rowOff>
    </xdr:to>
    <xdr:sp macro="" textlink="">
      <xdr:nvSpPr>
        <xdr:cNvPr id="620" name="円/楕円 619"/>
        <xdr:cNvSpPr/>
      </xdr:nvSpPr>
      <xdr:spPr>
        <a:xfrm>
          <a:off x="16268700" y="131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77100</xdr:rowOff>
    </xdr:from>
    <xdr:ext cx="534377" cy="259045"/>
    <xdr:sp macro="" textlink="">
      <xdr:nvSpPr>
        <xdr:cNvPr id="621" name="公債費該当値テキスト"/>
        <xdr:cNvSpPr txBox="1"/>
      </xdr:nvSpPr>
      <xdr:spPr>
        <a:xfrm>
          <a:off x="16370300" y="131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35,316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121162</xdr:rowOff>
    </xdr:from>
    <xdr:to>
      <xdr:col>22</xdr:col>
      <xdr:colOff>415925</xdr:colOff>
      <xdr:row>77</xdr:row>
      <xdr:rowOff>51312</xdr:rowOff>
    </xdr:to>
    <xdr:sp macro="" textlink="">
      <xdr:nvSpPr>
        <xdr:cNvPr id="622" name="円/楕円 621"/>
        <xdr:cNvSpPr/>
      </xdr:nvSpPr>
      <xdr:spPr>
        <a:xfrm>
          <a:off x="15430500" y="1315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42439</xdr:rowOff>
    </xdr:from>
    <xdr:ext cx="534377" cy="259045"/>
    <xdr:sp macro="" textlink="">
      <xdr:nvSpPr>
        <xdr:cNvPr id="623" name="テキスト ボックス 622"/>
        <xdr:cNvSpPr txBox="1"/>
      </xdr:nvSpPr>
      <xdr:spPr>
        <a:xfrm>
          <a:off x="15214111" y="132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82099</xdr:rowOff>
    </xdr:from>
    <xdr:to>
      <xdr:col>21</xdr:col>
      <xdr:colOff>212725</xdr:colOff>
      <xdr:row>77</xdr:row>
      <xdr:rowOff>12249</xdr:rowOff>
    </xdr:to>
    <xdr:sp macro="" textlink="">
      <xdr:nvSpPr>
        <xdr:cNvPr id="624" name="円/楕円 623"/>
        <xdr:cNvSpPr/>
      </xdr:nvSpPr>
      <xdr:spPr>
        <a:xfrm>
          <a:off x="14541500" y="131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3376</xdr:rowOff>
    </xdr:from>
    <xdr:ext cx="534377" cy="259045"/>
    <xdr:sp macro="" textlink="">
      <xdr:nvSpPr>
        <xdr:cNvPr id="625" name="テキスト ボックス 624"/>
        <xdr:cNvSpPr txBox="1"/>
      </xdr:nvSpPr>
      <xdr:spPr>
        <a:xfrm>
          <a:off x="14325111" y="1320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57024</xdr:rowOff>
    </xdr:from>
    <xdr:to>
      <xdr:col>20</xdr:col>
      <xdr:colOff>9525</xdr:colOff>
      <xdr:row>76</xdr:row>
      <xdr:rowOff>158624</xdr:rowOff>
    </xdr:to>
    <xdr:sp macro="" textlink="">
      <xdr:nvSpPr>
        <xdr:cNvPr id="626" name="円/楕円 625"/>
        <xdr:cNvSpPr/>
      </xdr:nvSpPr>
      <xdr:spPr>
        <a:xfrm>
          <a:off x="13652500" y="130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149751</xdr:rowOff>
    </xdr:from>
    <xdr:ext cx="534377" cy="259045"/>
    <xdr:sp macro="" textlink="">
      <xdr:nvSpPr>
        <xdr:cNvPr id="627" name="テキスト ボックス 626"/>
        <xdr:cNvSpPr txBox="1"/>
      </xdr:nvSpPr>
      <xdr:spPr>
        <a:xfrm>
          <a:off x="13436111" y="1317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63196</xdr:rowOff>
    </xdr:from>
    <xdr:to>
      <xdr:col>18</xdr:col>
      <xdr:colOff>492125</xdr:colOff>
      <xdr:row>76</xdr:row>
      <xdr:rowOff>164796</xdr:rowOff>
    </xdr:to>
    <xdr:sp macro="" textlink="">
      <xdr:nvSpPr>
        <xdr:cNvPr id="628" name="円/楕円 627"/>
        <xdr:cNvSpPr/>
      </xdr:nvSpPr>
      <xdr:spPr>
        <a:xfrm>
          <a:off x="12763500" y="130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155923</xdr:rowOff>
    </xdr:from>
    <xdr:ext cx="534377" cy="259045"/>
    <xdr:sp macro="" textlink="">
      <xdr:nvSpPr>
        <xdr:cNvPr id="629" name="テキスト ボックス 628"/>
        <xdr:cNvSpPr txBox="1"/>
      </xdr:nvSpPr>
      <xdr:spPr>
        <a:xfrm>
          <a:off x="12547111" y="131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169156</xdr:rowOff>
    </xdr:from>
    <xdr:to>
      <xdr:col>23</xdr:col>
      <xdr:colOff>516889</xdr:colOff>
      <xdr:row>98</xdr:row>
      <xdr:rowOff>25068</xdr:rowOff>
    </xdr:to>
    <xdr:cxnSp macro="">
      <xdr:nvCxnSpPr>
        <xdr:cNvPr id="649" name="直線コネクタ 648"/>
        <xdr:cNvCxnSpPr/>
      </xdr:nvCxnSpPr>
      <xdr:spPr>
        <a:xfrm flipV="1">
          <a:off x="16317595" y="15942556"/>
          <a:ext cx="1269" cy="88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28895</xdr:rowOff>
    </xdr:from>
    <xdr:ext cx="313932" cy="259045"/>
    <xdr:sp macro="" textlink="">
      <xdr:nvSpPr>
        <xdr:cNvPr id="650" name="積立金最小値テキスト"/>
        <xdr:cNvSpPr txBox="1"/>
      </xdr:nvSpPr>
      <xdr:spPr>
        <a:xfrm>
          <a:off x="16370300" y="16830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25068</xdr:rowOff>
    </xdr:from>
    <xdr:to>
      <xdr:col>23</xdr:col>
      <xdr:colOff>606425</xdr:colOff>
      <xdr:row>98</xdr:row>
      <xdr:rowOff>25068</xdr:rowOff>
    </xdr:to>
    <xdr:cxnSp macro="">
      <xdr:nvCxnSpPr>
        <xdr:cNvPr id="651" name="直線コネクタ 650"/>
        <xdr:cNvCxnSpPr/>
      </xdr:nvCxnSpPr>
      <xdr:spPr>
        <a:xfrm>
          <a:off x="16230600" y="1682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115833</xdr:rowOff>
    </xdr:from>
    <xdr:ext cx="599010" cy="259045"/>
    <xdr:sp macro="" textlink="">
      <xdr:nvSpPr>
        <xdr:cNvPr id="652" name="積立金最大値テキスト"/>
        <xdr:cNvSpPr txBox="1"/>
      </xdr:nvSpPr>
      <xdr:spPr>
        <a:xfrm>
          <a:off x="16370300" y="1571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92</xdr:row>
      <xdr:rowOff>169156</xdr:rowOff>
    </xdr:from>
    <xdr:to>
      <xdr:col>23</xdr:col>
      <xdr:colOff>606425</xdr:colOff>
      <xdr:row>92</xdr:row>
      <xdr:rowOff>169156</xdr:rowOff>
    </xdr:to>
    <xdr:cxnSp macro="">
      <xdr:nvCxnSpPr>
        <xdr:cNvPr id="653" name="直線コネクタ 652"/>
        <xdr:cNvCxnSpPr/>
      </xdr:nvCxnSpPr>
      <xdr:spPr>
        <a:xfrm>
          <a:off x="16230600" y="1594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96048</xdr:rowOff>
    </xdr:from>
    <xdr:to>
      <xdr:col>23</xdr:col>
      <xdr:colOff>517525</xdr:colOff>
      <xdr:row>96</xdr:row>
      <xdr:rowOff>127276</xdr:rowOff>
    </xdr:to>
    <xdr:cxnSp macro="">
      <xdr:nvCxnSpPr>
        <xdr:cNvPr id="654" name="直線コネクタ 653"/>
        <xdr:cNvCxnSpPr/>
      </xdr:nvCxnSpPr>
      <xdr:spPr>
        <a:xfrm>
          <a:off x="15481300" y="16212348"/>
          <a:ext cx="838200" cy="37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72762</xdr:rowOff>
    </xdr:from>
    <xdr:ext cx="469744" cy="259045"/>
    <xdr:sp macro="" textlink="">
      <xdr:nvSpPr>
        <xdr:cNvPr id="655" name="積立金平均値テキスト"/>
        <xdr:cNvSpPr txBox="1"/>
      </xdr:nvSpPr>
      <xdr:spPr>
        <a:xfrm>
          <a:off x="16370300" y="16703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94335</xdr:rowOff>
    </xdr:from>
    <xdr:to>
      <xdr:col>23</xdr:col>
      <xdr:colOff>568325</xdr:colOff>
      <xdr:row>98</xdr:row>
      <xdr:rowOff>24485</xdr:rowOff>
    </xdr:to>
    <xdr:sp macro="" textlink="">
      <xdr:nvSpPr>
        <xdr:cNvPr id="656" name="フローチャート : 判断 655"/>
        <xdr:cNvSpPr/>
      </xdr:nvSpPr>
      <xdr:spPr>
        <a:xfrm>
          <a:off x="16268700" y="167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47912</xdr:rowOff>
    </xdr:from>
    <xdr:to>
      <xdr:col>22</xdr:col>
      <xdr:colOff>365125</xdr:colOff>
      <xdr:row>94</xdr:row>
      <xdr:rowOff>96048</xdr:rowOff>
    </xdr:to>
    <xdr:cxnSp macro="">
      <xdr:nvCxnSpPr>
        <xdr:cNvPr id="657" name="直線コネクタ 656"/>
        <xdr:cNvCxnSpPr/>
      </xdr:nvCxnSpPr>
      <xdr:spPr>
        <a:xfrm>
          <a:off x="14592300" y="15649862"/>
          <a:ext cx="889000" cy="56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69658</xdr:rowOff>
    </xdr:from>
    <xdr:to>
      <xdr:col>22</xdr:col>
      <xdr:colOff>415925</xdr:colOff>
      <xdr:row>97</xdr:row>
      <xdr:rowOff>171258</xdr:rowOff>
    </xdr:to>
    <xdr:sp macro="" textlink="">
      <xdr:nvSpPr>
        <xdr:cNvPr id="658" name="フローチャート : 判断 657"/>
        <xdr:cNvSpPr/>
      </xdr:nvSpPr>
      <xdr:spPr>
        <a:xfrm>
          <a:off x="154305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162385</xdr:rowOff>
    </xdr:from>
    <xdr:ext cx="534377" cy="259045"/>
    <xdr:sp macro="" textlink="">
      <xdr:nvSpPr>
        <xdr:cNvPr id="659" name="テキスト ボックス 658"/>
        <xdr:cNvSpPr txBox="1"/>
      </xdr:nvSpPr>
      <xdr:spPr>
        <a:xfrm>
          <a:off x="15214111" y="167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47912</xdr:rowOff>
    </xdr:from>
    <xdr:to>
      <xdr:col>21</xdr:col>
      <xdr:colOff>161925</xdr:colOff>
      <xdr:row>92</xdr:row>
      <xdr:rowOff>8072</xdr:rowOff>
    </xdr:to>
    <xdr:cxnSp macro="">
      <xdr:nvCxnSpPr>
        <xdr:cNvPr id="660" name="直線コネクタ 659"/>
        <xdr:cNvCxnSpPr/>
      </xdr:nvCxnSpPr>
      <xdr:spPr>
        <a:xfrm flipV="1">
          <a:off x="13703300" y="15649862"/>
          <a:ext cx="889000" cy="1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47301</xdr:rowOff>
    </xdr:from>
    <xdr:to>
      <xdr:col>21</xdr:col>
      <xdr:colOff>212725</xdr:colOff>
      <xdr:row>97</xdr:row>
      <xdr:rowOff>148901</xdr:rowOff>
    </xdr:to>
    <xdr:sp macro="" textlink="">
      <xdr:nvSpPr>
        <xdr:cNvPr id="661" name="フローチャート : 判断 660"/>
        <xdr:cNvSpPr/>
      </xdr:nvSpPr>
      <xdr:spPr>
        <a:xfrm>
          <a:off x="14541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140028</xdr:rowOff>
    </xdr:from>
    <xdr:ext cx="534377" cy="259045"/>
    <xdr:sp macro="" textlink="">
      <xdr:nvSpPr>
        <xdr:cNvPr id="662" name="テキスト ボックス 661"/>
        <xdr:cNvSpPr txBox="1"/>
      </xdr:nvSpPr>
      <xdr:spPr>
        <a:xfrm>
          <a:off x="14325111" y="167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164612</xdr:rowOff>
    </xdr:from>
    <xdr:to>
      <xdr:col>19</xdr:col>
      <xdr:colOff>644525</xdr:colOff>
      <xdr:row>92</xdr:row>
      <xdr:rowOff>8072</xdr:rowOff>
    </xdr:to>
    <xdr:cxnSp macro="">
      <xdr:nvCxnSpPr>
        <xdr:cNvPr id="663" name="直線コネクタ 662"/>
        <xdr:cNvCxnSpPr/>
      </xdr:nvCxnSpPr>
      <xdr:spPr>
        <a:xfrm>
          <a:off x="12814300" y="15766562"/>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32648</xdr:rowOff>
    </xdr:from>
    <xdr:to>
      <xdr:col>20</xdr:col>
      <xdr:colOff>9525</xdr:colOff>
      <xdr:row>97</xdr:row>
      <xdr:rowOff>134248</xdr:rowOff>
    </xdr:to>
    <xdr:sp macro="" textlink="">
      <xdr:nvSpPr>
        <xdr:cNvPr id="664" name="フローチャート : 判断 663"/>
        <xdr:cNvSpPr/>
      </xdr:nvSpPr>
      <xdr:spPr>
        <a:xfrm>
          <a:off x="13652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125375</xdr:rowOff>
    </xdr:from>
    <xdr:ext cx="534377" cy="259045"/>
    <xdr:sp macro="" textlink="">
      <xdr:nvSpPr>
        <xdr:cNvPr id="665" name="テキスト ボックス 664"/>
        <xdr:cNvSpPr txBox="1"/>
      </xdr:nvSpPr>
      <xdr:spPr>
        <a:xfrm>
          <a:off x="13436111" y="1675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164492</xdr:rowOff>
    </xdr:from>
    <xdr:to>
      <xdr:col>18</xdr:col>
      <xdr:colOff>492125</xdr:colOff>
      <xdr:row>97</xdr:row>
      <xdr:rowOff>94642</xdr:rowOff>
    </xdr:to>
    <xdr:sp macro="" textlink="">
      <xdr:nvSpPr>
        <xdr:cNvPr id="666" name="フローチャート : 判断 665"/>
        <xdr:cNvSpPr/>
      </xdr:nvSpPr>
      <xdr:spPr>
        <a:xfrm>
          <a:off x="12763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85769</xdr:rowOff>
    </xdr:from>
    <xdr:ext cx="534377" cy="259045"/>
    <xdr:sp macro="" textlink="">
      <xdr:nvSpPr>
        <xdr:cNvPr id="667" name="テキスト ボックス 666"/>
        <xdr:cNvSpPr txBox="1"/>
      </xdr:nvSpPr>
      <xdr:spPr>
        <a:xfrm>
          <a:off x="12547111" y="1671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76476</xdr:rowOff>
    </xdr:from>
    <xdr:to>
      <xdr:col>23</xdr:col>
      <xdr:colOff>568325</xdr:colOff>
      <xdr:row>97</xdr:row>
      <xdr:rowOff>6626</xdr:rowOff>
    </xdr:to>
    <xdr:sp macro="" textlink="">
      <xdr:nvSpPr>
        <xdr:cNvPr id="673" name="円/楕円 672"/>
        <xdr:cNvSpPr/>
      </xdr:nvSpPr>
      <xdr:spPr>
        <a:xfrm>
          <a:off x="16268700" y="165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99353</xdr:rowOff>
    </xdr:from>
    <xdr:ext cx="534377" cy="259045"/>
    <xdr:sp macro="" textlink="">
      <xdr:nvSpPr>
        <xdr:cNvPr id="674" name="積立金該当値テキスト"/>
        <xdr:cNvSpPr txBox="1"/>
      </xdr:nvSpPr>
      <xdr:spPr>
        <a:xfrm>
          <a:off x="16370300" y="1638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42,174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45248</xdr:rowOff>
    </xdr:from>
    <xdr:to>
      <xdr:col>22</xdr:col>
      <xdr:colOff>415925</xdr:colOff>
      <xdr:row>94</xdr:row>
      <xdr:rowOff>146848</xdr:rowOff>
    </xdr:to>
    <xdr:sp macro="" textlink="">
      <xdr:nvSpPr>
        <xdr:cNvPr id="675" name="円/楕円 674"/>
        <xdr:cNvSpPr/>
      </xdr:nvSpPr>
      <xdr:spPr>
        <a:xfrm>
          <a:off x="15430500" y="1616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163375</xdr:rowOff>
    </xdr:from>
    <xdr:ext cx="599010" cy="259045"/>
    <xdr:sp macro="" textlink="">
      <xdr:nvSpPr>
        <xdr:cNvPr id="676" name="テキスト ボックス 675"/>
        <xdr:cNvSpPr txBox="1"/>
      </xdr:nvSpPr>
      <xdr:spPr>
        <a:xfrm>
          <a:off x="15181794" y="1593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107,638</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168562</xdr:rowOff>
    </xdr:from>
    <xdr:to>
      <xdr:col>21</xdr:col>
      <xdr:colOff>212725</xdr:colOff>
      <xdr:row>91</xdr:row>
      <xdr:rowOff>98712</xdr:rowOff>
    </xdr:to>
    <xdr:sp macro="" textlink="">
      <xdr:nvSpPr>
        <xdr:cNvPr id="677" name="円/楕円 676"/>
        <xdr:cNvSpPr/>
      </xdr:nvSpPr>
      <xdr:spPr>
        <a:xfrm>
          <a:off x="14541500" y="15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115239</xdr:rowOff>
    </xdr:from>
    <xdr:ext cx="599010" cy="259045"/>
    <xdr:sp macro="" textlink="">
      <xdr:nvSpPr>
        <xdr:cNvPr id="678" name="テキスト ボックス 677"/>
        <xdr:cNvSpPr txBox="1"/>
      </xdr:nvSpPr>
      <xdr:spPr>
        <a:xfrm>
          <a:off x="14292794" y="1537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206,061</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128722</xdr:rowOff>
    </xdr:from>
    <xdr:to>
      <xdr:col>20</xdr:col>
      <xdr:colOff>9525</xdr:colOff>
      <xdr:row>92</xdr:row>
      <xdr:rowOff>58872</xdr:rowOff>
    </xdr:to>
    <xdr:sp macro="" textlink="">
      <xdr:nvSpPr>
        <xdr:cNvPr id="679" name="円/楕円 678"/>
        <xdr:cNvSpPr/>
      </xdr:nvSpPr>
      <xdr:spPr>
        <a:xfrm>
          <a:off x="13652500" y="1573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75399</xdr:rowOff>
    </xdr:from>
    <xdr:ext cx="599010" cy="259045"/>
    <xdr:sp macro="" textlink="">
      <xdr:nvSpPr>
        <xdr:cNvPr id="680" name="テキスト ボックス 679"/>
        <xdr:cNvSpPr txBox="1"/>
      </xdr:nvSpPr>
      <xdr:spPr>
        <a:xfrm>
          <a:off x="13403794" y="1550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183,032</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113812</xdr:rowOff>
    </xdr:from>
    <xdr:to>
      <xdr:col>18</xdr:col>
      <xdr:colOff>492125</xdr:colOff>
      <xdr:row>92</xdr:row>
      <xdr:rowOff>43962</xdr:rowOff>
    </xdr:to>
    <xdr:sp macro="" textlink="">
      <xdr:nvSpPr>
        <xdr:cNvPr id="681" name="円/楕円 680"/>
        <xdr:cNvSpPr/>
      </xdr:nvSpPr>
      <xdr:spPr>
        <a:xfrm>
          <a:off x="12763500" y="1571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60489</xdr:rowOff>
    </xdr:from>
    <xdr:ext cx="599010" cy="259045"/>
    <xdr:sp macro="" textlink="">
      <xdr:nvSpPr>
        <xdr:cNvPr id="682" name="テキスト ボックス 681"/>
        <xdr:cNvSpPr txBox="1"/>
      </xdr:nvSpPr>
      <xdr:spPr>
        <a:xfrm>
          <a:off x="12514794" y="1549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08" name="直線コネクタ 707"/>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1"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2" name="直線コネクタ 711"/>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158532</xdr:rowOff>
    </xdr:from>
    <xdr:to>
      <xdr:col>32</xdr:col>
      <xdr:colOff>187325</xdr:colOff>
      <xdr:row>39</xdr:row>
      <xdr:rowOff>98878</xdr:rowOff>
    </xdr:to>
    <xdr:cxnSp macro="">
      <xdr:nvCxnSpPr>
        <xdr:cNvPr id="713" name="直線コネクタ 712"/>
        <xdr:cNvCxnSpPr/>
      </xdr:nvCxnSpPr>
      <xdr:spPr>
        <a:xfrm>
          <a:off x="21323300" y="6159282"/>
          <a:ext cx="838200" cy="62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4"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5" name="フローチャート : 判断 714"/>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158532</xdr:rowOff>
    </xdr:from>
    <xdr:to>
      <xdr:col>31</xdr:col>
      <xdr:colOff>34925</xdr:colOff>
      <xdr:row>39</xdr:row>
      <xdr:rowOff>98878</xdr:rowOff>
    </xdr:to>
    <xdr:cxnSp macro="">
      <xdr:nvCxnSpPr>
        <xdr:cNvPr id="716" name="直線コネクタ 715"/>
        <xdr:cNvCxnSpPr/>
      </xdr:nvCxnSpPr>
      <xdr:spPr>
        <a:xfrm flipV="1">
          <a:off x="20434300" y="6159282"/>
          <a:ext cx="889000" cy="62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7" name="フローチャート : 判断 716"/>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48168</xdr:rowOff>
    </xdr:from>
    <xdr:ext cx="378565" cy="259045"/>
    <xdr:sp macro="" textlink="">
      <xdr:nvSpPr>
        <xdr:cNvPr id="718" name="テキスト ボックス 717"/>
        <xdr:cNvSpPr txBox="1"/>
      </xdr:nvSpPr>
      <xdr:spPr>
        <a:xfrm>
          <a:off x="21134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0" name="フローチャート : 判断 719"/>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1" name="テキスト ボックス 720"/>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3" name="フローチャート : 判断 722"/>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4" name="テキスト ボックス 723"/>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5" name="フローチャート : 判断 724"/>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6" name="テキスト ボックス 725"/>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107732</xdr:rowOff>
    </xdr:from>
    <xdr:to>
      <xdr:col>31</xdr:col>
      <xdr:colOff>85725</xdr:colOff>
      <xdr:row>36</xdr:row>
      <xdr:rowOff>37882</xdr:rowOff>
    </xdr:to>
    <xdr:sp macro="" textlink="">
      <xdr:nvSpPr>
        <xdr:cNvPr id="734" name="円/楕円 733"/>
        <xdr:cNvSpPr/>
      </xdr:nvSpPr>
      <xdr:spPr>
        <a:xfrm>
          <a:off x="21272500" y="61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54409</xdr:rowOff>
    </xdr:from>
    <xdr:ext cx="469744" cy="259045"/>
    <xdr:sp macro="" textlink="">
      <xdr:nvSpPr>
        <xdr:cNvPr id="735" name="テキスト ボックス 734"/>
        <xdr:cNvSpPr txBox="1"/>
      </xdr:nvSpPr>
      <xdr:spPr>
        <a:xfrm>
          <a:off x="21088427" y="588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3" name="直線コネクタ 762"/>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6"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7" name="直線コネクタ 766"/>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144318</xdr:rowOff>
    </xdr:from>
    <xdr:to>
      <xdr:col>32</xdr:col>
      <xdr:colOff>187325</xdr:colOff>
      <xdr:row>56</xdr:row>
      <xdr:rowOff>164434</xdr:rowOff>
    </xdr:to>
    <xdr:cxnSp macro="">
      <xdr:nvCxnSpPr>
        <xdr:cNvPr id="768" name="直線コネクタ 767"/>
        <xdr:cNvCxnSpPr/>
      </xdr:nvCxnSpPr>
      <xdr:spPr>
        <a:xfrm>
          <a:off x="21323300" y="9745518"/>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69"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0" name="フローチャート : 判断 769"/>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144318</xdr:rowOff>
    </xdr:from>
    <xdr:to>
      <xdr:col>31</xdr:col>
      <xdr:colOff>34925</xdr:colOff>
      <xdr:row>57</xdr:row>
      <xdr:rowOff>161051</xdr:rowOff>
    </xdr:to>
    <xdr:cxnSp macro="">
      <xdr:nvCxnSpPr>
        <xdr:cNvPr id="771" name="直線コネクタ 770"/>
        <xdr:cNvCxnSpPr/>
      </xdr:nvCxnSpPr>
      <xdr:spPr>
        <a:xfrm flipV="1">
          <a:off x="20434300" y="9745518"/>
          <a:ext cx="889000" cy="18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2" name="フローチャート : 判断 771"/>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63213</xdr:rowOff>
    </xdr:from>
    <xdr:ext cx="469744" cy="259045"/>
    <xdr:sp macro="" textlink="">
      <xdr:nvSpPr>
        <xdr:cNvPr id="773" name="テキスト ボックス 772"/>
        <xdr:cNvSpPr txBox="1"/>
      </xdr:nvSpPr>
      <xdr:spPr>
        <a:xfrm>
          <a:off x="21088427"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153508</xdr:rowOff>
    </xdr:from>
    <xdr:to>
      <xdr:col>29</xdr:col>
      <xdr:colOff>517525</xdr:colOff>
      <xdr:row>57</xdr:row>
      <xdr:rowOff>161051</xdr:rowOff>
    </xdr:to>
    <xdr:cxnSp macro="">
      <xdr:nvCxnSpPr>
        <xdr:cNvPr id="774" name="直線コネクタ 773"/>
        <xdr:cNvCxnSpPr/>
      </xdr:nvCxnSpPr>
      <xdr:spPr>
        <a:xfrm>
          <a:off x="19545300" y="9926158"/>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5" name="フローチャート : 判断 774"/>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6" name="テキスト ボックス 775"/>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20874</xdr:rowOff>
    </xdr:from>
    <xdr:to>
      <xdr:col>28</xdr:col>
      <xdr:colOff>314325</xdr:colOff>
      <xdr:row>57</xdr:row>
      <xdr:rowOff>153508</xdr:rowOff>
    </xdr:to>
    <xdr:cxnSp macro="">
      <xdr:nvCxnSpPr>
        <xdr:cNvPr id="777" name="直線コネクタ 776"/>
        <xdr:cNvCxnSpPr/>
      </xdr:nvCxnSpPr>
      <xdr:spPr>
        <a:xfrm>
          <a:off x="18656300" y="9793524"/>
          <a:ext cx="889000" cy="13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78" name="フローチャート : 判断 777"/>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79" name="テキスト ボックス 778"/>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0" name="フローチャート : 判断 779"/>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64950</xdr:rowOff>
    </xdr:from>
    <xdr:ext cx="469744" cy="259045"/>
    <xdr:sp macro="" textlink="">
      <xdr:nvSpPr>
        <xdr:cNvPr id="781" name="テキスト ボックス 780"/>
        <xdr:cNvSpPr txBox="1"/>
      </xdr:nvSpPr>
      <xdr:spPr>
        <a:xfrm>
          <a:off x="18421427" y="983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113634</xdr:rowOff>
    </xdr:from>
    <xdr:to>
      <xdr:col>32</xdr:col>
      <xdr:colOff>238125</xdr:colOff>
      <xdr:row>57</xdr:row>
      <xdr:rowOff>43784</xdr:rowOff>
    </xdr:to>
    <xdr:sp macro="" textlink="">
      <xdr:nvSpPr>
        <xdr:cNvPr id="787" name="円/楕円 786"/>
        <xdr:cNvSpPr/>
      </xdr:nvSpPr>
      <xdr:spPr>
        <a:xfrm>
          <a:off x="22110700" y="97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136511</xdr:rowOff>
    </xdr:from>
    <xdr:ext cx="469744" cy="259045"/>
    <xdr:sp macro="" textlink="">
      <xdr:nvSpPr>
        <xdr:cNvPr id="788" name="貸付金該当値テキスト"/>
        <xdr:cNvSpPr txBox="1"/>
      </xdr:nvSpPr>
      <xdr:spPr>
        <a:xfrm>
          <a:off x="22212300" y="956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93518</xdr:rowOff>
    </xdr:from>
    <xdr:to>
      <xdr:col>31</xdr:col>
      <xdr:colOff>85725</xdr:colOff>
      <xdr:row>57</xdr:row>
      <xdr:rowOff>23668</xdr:rowOff>
    </xdr:to>
    <xdr:sp macro="" textlink="">
      <xdr:nvSpPr>
        <xdr:cNvPr id="789" name="円/楕円 788"/>
        <xdr:cNvSpPr/>
      </xdr:nvSpPr>
      <xdr:spPr>
        <a:xfrm>
          <a:off x="21272500" y="969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40195</xdr:rowOff>
    </xdr:from>
    <xdr:ext cx="469744" cy="259045"/>
    <xdr:sp macro="" textlink="">
      <xdr:nvSpPr>
        <xdr:cNvPr id="790" name="テキスト ボックス 789"/>
        <xdr:cNvSpPr txBox="1"/>
      </xdr:nvSpPr>
      <xdr:spPr>
        <a:xfrm>
          <a:off x="21088427" y="946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110251</xdr:rowOff>
    </xdr:from>
    <xdr:to>
      <xdr:col>29</xdr:col>
      <xdr:colOff>568325</xdr:colOff>
      <xdr:row>58</xdr:row>
      <xdr:rowOff>40401</xdr:rowOff>
    </xdr:to>
    <xdr:sp macro="" textlink="">
      <xdr:nvSpPr>
        <xdr:cNvPr id="791" name="円/楕円 790"/>
        <xdr:cNvSpPr/>
      </xdr:nvSpPr>
      <xdr:spPr>
        <a:xfrm>
          <a:off x="20383500" y="98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31528</xdr:rowOff>
    </xdr:from>
    <xdr:ext cx="469744" cy="259045"/>
    <xdr:sp macro="" textlink="">
      <xdr:nvSpPr>
        <xdr:cNvPr id="792" name="テキスト ボックス 791"/>
        <xdr:cNvSpPr txBox="1"/>
      </xdr:nvSpPr>
      <xdr:spPr>
        <a:xfrm>
          <a:off x="20199427" y="997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102708</xdr:rowOff>
    </xdr:from>
    <xdr:to>
      <xdr:col>28</xdr:col>
      <xdr:colOff>365125</xdr:colOff>
      <xdr:row>58</xdr:row>
      <xdr:rowOff>32858</xdr:rowOff>
    </xdr:to>
    <xdr:sp macro="" textlink="">
      <xdr:nvSpPr>
        <xdr:cNvPr id="793" name="円/楕円 792"/>
        <xdr:cNvSpPr/>
      </xdr:nvSpPr>
      <xdr:spPr>
        <a:xfrm>
          <a:off x="19494500" y="987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23985</xdr:rowOff>
    </xdr:from>
    <xdr:ext cx="469744" cy="259045"/>
    <xdr:sp macro="" textlink="">
      <xdr:nvSpPr>
        <xdr:cNvPr id="794" name="テキスト ボックス 793"/>
        <xdr:cNvSpPr txBox="1"/>
      </xdr:nvSpPr>
      <xdr:spPr>
        <a:xfrm>
          <a:off x="19310427" y="996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141524</xdr:rowOff>
    </xdr:from>
    <xdr:to>
      <xdr:col>27</xdr:col>
      <xdr:colOff>161925</xdr:colOff>
      <xdr:row>57</xdr:row>
      <xdr:rowOff>71674</xdr:rowOff>
    </xdr:to>
    <xdr:sp macro="" textlink="">
      <xdr:nvSpPr>
        <xdr:cNvPr id="795" name="円/楕円 794"/>
        <xdr:cNvSpPr/>
      </xdr:nvSpPr>
      <xdr:spPr>
        <a:xfrm>
          <a:off x="18605500" y="97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88201</xdr:rowOff>
    </xdr:from>
    <xdr:ext cx="469744" cy="259045"/>
    <xdr:sp macro="" textlink="">
      <xdr:nvSpPr>
        <xdr:cNvPr id="796" name="テキスト ボックス 795"/>
        <xdr:cNvSpPr txBox="1"/>
      </xdr:nvSpPr>
      <xdr:spPr>
        <a:xfrm>
          <a:off x="18421427" y="951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3" name="直線コネクタ 822"/>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4"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5" name="直線コネクタ 824"/>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6"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7" name="直線コネクタ 826"/>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100626</xdr:rowOff>
    </xdr:from>
    <xdr:to>
      <xdr:col>32</xdr:col>
      <xdr:colOff>187325</xdr:colOff>
      <xdr:row>75</xdr:row>
      <xdr:rowOff>155947</xdr:rowOff>
    </xdr:to>
    <xdr:cxnSp macro="">
      <xdr:nvCxnSpPr>
        <xdr:cNvPr id="828" name="直線コネクタ 827"/>
        <xdr:cNvCxnSpPr/>
      </xdr:nvCxnSpPr>
      <xdr:spPr>
        <a:xfrm flipV="1">
          <a:off x="21323300" y="12959376"/>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29"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0" name="フローチャート : 判断 829"/>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155947</xdr:rowOff>
    </xdr:from>
    <xdr:to>
      <xdr:col>31</xdr:col>
      <xdr:colOff>34925</xdr:colOff>
      <xdr:row>76</xdr:row>
      <xdr:rowOff>108806</xdr:rowOff>
    </xdr:to>
    <xdr:cxnSp macro="">
      <xdr:nvCxnSpPr>
        <xdr:cNvPr id="831" name="直線コネクタ 830"/>
        <xdr:cNvCxnSpPr/>
      </xdr:nvCxnSpPr>
      <xdr:spPr>
        <a:xfrm flipV="1">
          <a:off x="20434300" y="13014697"/>
          <a:ext cx="889000" cy="1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2" name="フローチャート : 判断 831"/>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3" name="テキスト ボックス 832"/>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108806</xdr:rowOff>
    </xdr:from>
    <xdr:to>
      <xdr:col>29</xdr:col>
      <xdr:colOff>517525</xdr:colOff>
      <xdr:row>76</xdr:row>
      <xdr:rowOff>123355</xdr:rowOff>
    </xdr:to>
    <xdr:cxnSp macro="">
      <xdr:nvCxnSpPr>
        <xdr:cNvPr id="834" name="直線コネクタ 833"/>
        <xdr:cNvCxnSpPr/>
      </xdr:nvCxnSpPr>
      <xdr:spPr>
        <a:xfrm flipV="1">
          <a:off x="19545300" y="13139006"/>
          <a:ext cx="889000" cy="1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5" name="フローチャート : 判断 834"/>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6" name="テキスト ボックス 835"/>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150706</xdr:rowOff>
    </xdr:from>
    <xdr:to>
      <xdr:col>28</xdr:col>
      <xdr:colOff>314325</xdr:colOff>
      <xdr:row>76</xdr:row>
      <xdr:rowOff>123355</xdr:rowOff>
    </xdr:to>
    <xdr:cxnSp macro="">
      <xdr:nvCxnSpPr>
        <xdr:cNvPr id="837" name="直線コネクタ 836"/>
        <xdr:cNvCxnSpPr/>
      </xdr:nvCxnSpPr>
      <xdr:spPr>
        <a:xfrm>
          <a:off x="18656300" y="13009456"/>
          <a:ext cx="889000" cy="1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38" name="フローチャート : 判断 837"/>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39" name="テキスト ボックス 838"/>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0" name="フローチャート : 判断 839"/>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1" name="テキスト ボックス 840"/>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49826</xdr:rowOff>
    </xdr:from>
    <xdr:to>
      <xdr:col>32</xdr:col>
      <xdr:colOff>238125</xdr:colOff>
      <xdr:row>75</xdr:row>
      <xdr:rowOff>151426</xdr:rowOff>
    </xdr:to>
    <xdr:sp macro="" textlink="">
      <xdr:nvSpPr>
        <xdr:cNvPr id="847" name="円/楕円 846"/>
        <xdr:cNvSpPr/>
      </xdr:nvSpPr>
      <xdr:spPr>
        <a:xfrm>
          <a:off x="22110700" y="129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72703</xdr:rowOff>
    </xdr:from>
    <xdr:ext cx="534377" cy="259045"/>
    <xdr:sp macro="" textlink="">
      <xdr:nvSpPr>
        <xdr:cNvPr id="848" name="繰出金該当値テキスト"/>
        <xdr:cNvSpPr txBox="1"/>
      </xdr:nvSpPr>
      <xdr:spPr>
        <a:xfrm>
          <a:off x="22212300" y="1276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61,893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105147</xdr:rowOff>
    </xdr:from>
    <xdr:to>
      <xdr:col>31</xdr:col>
      <xdr:colOff>85725</xdr:colOff>
      <xdr:row>76</xdr:row>
      <xdr:rowOff>35297</xdr:rowOff>
    </xdr:to>
    <xdr:sp macro="" textlink="">
      <xdr:nvSpPr>
        <xdr:cNvPr id="849" name="円/楕円 848"/>
        <xdr:cNvSpPr/>
      </xdr:nvSpPr>
      <xdr:spPr>
        <a:xfrm>
          <a:off x="21272500" y="1296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51824</xdr:rowOff>
    </xdr:from>
    <xdr:ext cx="534377" cy="259045"/>
    <xdr:sp macro="" textlink="">
      <xdr:nvSpPr>
        <xdr:cNvPr id="850" name="テキスト ボックス 849"/>
        <xdr:cNvSpPr txBox="1"/>
      </xdr:nvSpPr>
      <xdr:spPr>
        <a:xfrm>
          <a:off x="21056111" y="1273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58006</xdr:rowOff>
    </xdr:from>
    <xdr:to>
      <xdr:col>29</xdr:col>
      <xdr:colOff>568325</xdr:colOff>
      <xdr:row>76</xdr:row>
      <xdr:rowOff>159606</xdr:rowOff>
    </xdr:to>
    <xdr:sp macro="" textlink="">
      <xdr:nvSpPr>
        <xdr:cNvPr id="851" name="円/楕円 850"/>
        <xdr:cNvSpPr/>
      </xdr:nvSpPr>
      <xdr:spPr>
        <a:xfrm>
          <a:off x="20383500" y="130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4684</xdr:rowOff>
    </xdr:from>
    <xdr:ext cx="534377" cy="259045"/>
    <xdr:sp macro="" textlink="">
      <xdr:nvSpPr>
        <xdr:cNvPr id="852" name="テキスト ボックス 851"/>
        <xdr:cNvSpPr txBox="1"/>
      </xdr:nvSpPr>
      <xdr:spPr>
        <a:xfrm>
          <a:off x="20167111" y="1286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72555</xdr:rowOff>
    </xdr:from>
    <xdr:to>
      <xdr:col>28</xdr:col>
      <xdr:colOff>365125</xdr:colOff>
      <xdr:row>77</xdr:row>
      <xdr:rowOff>2705</xdr:rowOff>
    </xdr:to>
    <xdr:sp macro="" textlink="">
      <xdr:nvSpPr>
        <xdr:cNvPr id="853" name="円/楕円 852"/>
        <xdr:cNvSpPr/>
      </xdr:nvSpPr>
      <xdr:spPr>
        <a:xfrm>
          <a:off x="19494500" y="131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19232</xdr:rowOff>
    </xdr:from>
    <xdr:ext cx="534377" cy="259045"/>
    <xdr:sp macro="" textlink="">
      <xdr:nvSpPr>
        <xdr:cNvPr id="854" name="テキスト ボックス 853"/>
        <xdr:cNvSpPr txBox="1"/>
      </xdr:nvSpPr>
      <xdr:spPr>
        <a:xfrm>
          <a:off x="19278111" y="1287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99906</xdr:rowOff>
    </xdr:from>
    <xdr:to>
      <xdr:col>27</xdr:col>
      <xdr:colOff>161925</xdr:colOff>
      <xdr:row>76</xdr:row>
      <xdr:rowOff>30056</xdr:rowOff>
    </xdr:to>
    <xdr:sp macro="" textlink="">
      <xdr:nvSpPr>
        <xdr:cNvPr id="855" name="円/楕円 854"/>
        <xdr:cNvSpPr/>
      </xdr:nvSpPr>
      <xdr:spPr>
        <a:xfrm>
          <a:off x="18605500" y="1295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46583</xdr:rowOff>
    </xdr:from>
    <xdr:ext cx="534377" cy="259045"/>
    <xdr:sp macro="" textlink="">
      <xdr:nvSpPr>
        <xdr:cNvPr id="856" name="テキスト ボックス 855"/>
        <xdr:cNvSpPr txBox="1"/>
      </xdr:nvSpPr>
      <xdr:spPr>
        <a:xfrm>
          <a:off x="18389111" y="1273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義務的経費については、</a:t>
          </a:r>
          <a:r>
            <a:rPr kumimoji="1" lang="ja-JP" altLang="ja-JP" sz="1100">
              <a:solidFill>
                <a:schemeClr val="dk1"/>
              </a:solidFill>
              <a:effectLst/>
              <a:latin typeface="+mn-lt"/>
              <a:ea typeface="+mn-ea"/>
              <a:cs typeface="+mn-cs"/>
            </a:rPr>
            <a:t>施設型給付費等支給事業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生活保護扶助事業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障害者自立支援給付費の増</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が１０．９％上昇し、前年度と比較して５．</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％の増加となった。　</a:t>
          </a:r>
        </a:p>
        <a:p>
          <a:r>
            <a:rPr kumimoji="1" lang="ja-JP" altLang="en-US" sz="1100">
              <a:solidFill>
                <a:schemeClr val="dk1"/>
              </a:solidFill>
              <a:effectLst/>
              <a:latin typeface="+mn-lt"/>
              <a:ea typeface="+mn-ea"/>
              <a:cs typeface="+mn-cs"/>
            </a:rPr>
            <a:t>　投資的経費については、前年度と比較して７１．５％の大幅な減額となった。普通建設事業費について、補助事業費では、復興交付金事業の進捗により災害公営住宅整備事業、緊急避難路・物流路整備事業清水沢多賀城線整備事業が６５．８％の減、また、、中心市街地の形成に係る事業が平成２７年度で完成を迎えたことによる減額が大きい。単独事業費では、市街地再開発関連事業、図書館移転事業、城南小学校増築事業が完了したことに伴い、８７．３％の大幅な減額となった。</a:t>
          </a:r>
        </a:p>
        <a:p>
          <a:r>
            <a:rPr kumimoji="1" lang="ja-JP" altLang="en-US" sz="1100">
              <a:solidFill>
                <a:schemeClr val="dk1"/>
              </a:solidFill>
              <a:effectLst/>
              <a:latin typeface="+mn-lt"/>
              <a:ea typeface="+mn-ea"/>
              <a:cs typeface="+mn-cs"/>
            </a:rPr>
            <a:t>　補助費等については、消費喚起プレミアム商品券発行補助事業、災害公営住宅入居支援事業の終了による減等により、０．６％減となった。</a:t>
          </a:r>
        </a:p>
        <a:p>
          <a:r>
            <a:rPr kumimoji="1" lang="ja-JP" altLang="en-US" sz="1100">
              <a:solidFill>
                <a:schemeClr val="dk1"/>
              </a:solidFill>
              <a:effectLst/>
              <a:latin typeface="+mn-lt"/>
              <a:ea typeface="+mn-ea"/>
              <a:cs typeface="+mn-cs"/>
            </a:rPr>
            <a:t>　積立金については、復興交付金事業の進捗に伴う復興の財源となる復興交付金の基金への積立が減少したことなどにより、６０．８％の大幅な減少となった。</a:t>
          </a:r>
        </a:p>
        <a:p>
          <a:r>
            <a:rPr kumimoji="1" lang="ja-JP" altLang="en-US" sz="1100">
              <a:solidFill>
                <a:schemeClr val="dk1"/>
              </a:solidFill>
              <a:effectLst/>
              <a:latin typeface="+mn-lt"/>
              <a:ea typeface="+mn-ea"/>
              <a:cs typeface="+mn-cs"/>
            </a:rPr>
            <a:t>　貸付金については、中心市街地の形成に係る都市開発資金貸付金が前年度で終了したことに伴い</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％の減少となった。</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62,508
62,048
19.69
32,787,985
30,534,832
113,162
12,234,192
26,176,286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124613</xdr:rowOff>
    </xdr:from>
    <xdr:to>
      <xdr:col>6</xdr:col>
      <xdr:colOff>511175</xdr:colOff>
      <xdr:row>35</xdr:row>
      <xdr:rowOff>40487</xdr:rowOff>
    </xdr:to>
    <xdr:cxnSp macro="">
      <xdr:nvCxnSpPr>
        <xdr:cNvPr id="59" name="直線コネクタ 58"/>
        <xdr:cNvCxnSpPr/>
      </xdr:nvCxnSpPr>
      <xdr:spPr>
        <a:xfrm>
          <a:off x="3797300" y="5953913"/>
          <a:ext cx="838200" cy="8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124613</xdr:rowOff>
    </xdr:from>
    <xdr:to>
      <xdr:col>5</xdr:col>
      <xdr:colOff>358775</xdr:colOff>
      <xdr:row>35</xdr:row>
      <xdr:rowOff>35001</xdr:rowOff>
    </xdr:to>
    <xdr:cxnSp macro="">
      <xdr:nvCxnSpPr>
        <xdr:cNvPr id="62" name="直線コネクタ 61"/>
        <xdr:cNvCxnSpPr/>
      </xdr:nvCxnSpPr>
      <xdr:spPr>
        <a:xfrm flipV="1">
          <a:off x="2908300" y="5953913"/>
          <a:ext cx="8890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35001</xdr:rowOff>
    </xdr:from>
    <xdr:to>
      <xdr:col>4</xdr:col>
      <xdr:colOff>155575</xdr:colOff>
      <xdr:row>35</xdr:row>
      <xdr:rowOff>40031</xdr:rowOff>
    </xdr:to>
    <xdr:cxnSp macro="">
      <xdr:nvCxnSpPr>
        <xdr:cNvPr id="65" name="直線コネクタ 64"/>
        <xdr:cNvCxnSpPr/>
      </xdr:nvCxnSpPr>
      <xdr:spPr>
        <a:xfrm flipV="1">
          <a:off x="2019300" y="603575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150216</xdr:rowOff>
    </xdr:from>
    <xdr:to>
      <xdr:col>2</xdr:col>
      <xdr:colOff>638175</xdr:colOff>
      <xdr:row>35</xdr:row>
      <xdr:rowOff>40031</xdr:rowOff>
    </xdr:to>
    <xdr:cxnSp macro="">
      <xdr:nvCxnSpPr>
        <xdr:cNvPr id="68" name="直線コネクタ 67"/>
        <xdr:cNvCxnSpPr/>
      </xdr:nvCxnSpPr>
      <xdr:spPr>
        <a:xfrm>
          <a:off x="1130300" y="597951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161137</xdr:rowOff>
    </xdr:from>
    <xdr:to>
      <xdr:col>6</xdr:col>
      <xdr:colOff>561975</xdr:colOff>
      <xdr:row>35</xdr:row>
      <xdr:rowOff>91287</xdr:rowOff>
    </xdr:to>
    <xdr:sp macro="" textlink="">
      <xdr:nvSpPr>
        <xdr:cNvPr id="78" name="円/楕円 77"/>
        <xdr:cNvSpPr/>
      </xdr:nvSpPr>
      <xdr:spPr>
        <a:xfrm>
          <a:off x="45847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139564</xdr:rowOff>
    </xdr:from>
    <xdr:ext cx="469744" cy="259045"/>
    <xdr:sp macro="" textlink="">
      <xdr:nvSpPr>
        <xdr:cNvPr id="79" name="議会費該当値テキスト"/>
        <xdr:cNvSpPr txBox="1"/>
      </xdr:nvSpPr>
      <xdr:spPr>
        <a:xfrm>
          <a:off x="4686300" y="59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73813</xdr:rowOff>
    </xdr:from>
    <xdr:to>
      <xdr:col>5</xdr:col>
      <xdr:colOff>409575</xdr:colOff>
      <xdr:row>35</xdr:row>
      <xdr:rowOff>3963</xdr:rowOff>
    </xdr:to>
    <xdr:sp macro="" textlink="">
      <xdr:nvSpPr>
        <xdr:cNvPr id="80" name="円/楕円 79"/>
        <xdr:cNvSpPr/>
      </xdr:nvSpPr>
      <xdr:spPr>
        <a:xfrm>
          <a:off x="37465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166540</xdr:rowOff>
    </xdr:from>
    <xdr:ext cx="469744" cy="259045"/>
    <xdr:sp macro="" textlink="">
      <xdr:nvSpPr>
        <xdr:cNvPr id="81" name="テキスト ボックス 80"/>
        <xdr:cNvSpPr txBox="1"/>
      </xdr:nvSpPr>
      <xdr:spPr>
        <a:xfrm>
          <a:off x="3562427" y="599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155651</xdr:rowOff>
    </xdr:from>
    <xdr:to>
      <xdr:col>4</xdr:col>
      <xdr:colOff>206375</xdr:colOff>
      <xdr:row>35</xdr:row>
      <xdr:rowOff>85801</xdr:rowOff>
    </xdr:to>
    <xdr:sp macro="" textlink="">
      <xdr:nvSpPr>
        <xdr:cNvPr id="82" name="円/楕円 81"/>
        <xdr:cNvSpPr/>
      </xdr:nvSpPr>
      <xdr:spPr>
        <a:xfrm>
          <a:off x="2857500" y="59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76928</xdr:rowOff>
    </xdr:from>
    <xdr:ext cx="469744" cy="259045"/>
    <xdr:sp macro="" textlink="">
      <xdr:nvSpPr>
        <xdr:cNvPr id="83" name="テキスト ボックス 82"/>
        <xdr:cNvSpPr txBox="1"/>
      </xdr:nvSpPr>
      <xdr:spPr>
        <a:xfrm>
          <a:off x="2673427" y="607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160681</xdr:rowOff>
    </xdr:from>
    <xdr:to>
      <xdr:col>3</xdr:col>
      <xdr:colOff>3175</xdr:colOff>
      <xdr:row>35</xdr:row>
      <xdr:rowOff>90831</xdr:rowOff>
    </xdr:to>
    <xdr:sp macro="" textlink="">
      <xdr:nvSpPr>
        <xdr:cNvPr id="84" name="円/楕円 83"/>
        <xdr:cNvSpPr/>
      </xdr:nvSpPr>
      <xdr:spPr>
        <a:xfrm>
          <a:off x="1968500" y="5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81958</xdr:rowOff>
    </xdr:from>
    <xdr:ext cx="469744" cy="259045"/>
    <xdr:sp macro="" textlink="">
      <xdr:nvSpPr>
        <xdr:cNvPr id="85" name="テキスト ボックス 84"/>
        <xdr:cNvSpPr txBox="1"/>
      </xdr:nvSpPr>
      <xdr:spPr>
        <a:xfrm>
          <a:off x="1784427" y="60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99416</xdr:rowOff>
    </xdr:from>
    <xdr:to>
      <xdr:col>1</xdr:col>
      <xdr:colOff>485775</xdr:colOff>
      <xdr:row>35</xdr:row>
      <xdr:rowOff>29566</xdr:rowOff>
    </xdr:to>
    <xdr:sp macro="" textlink="">
      <xdr:nvSpPr>
        <xdr:cNvPr id="86" name="円/楕円 85"/>
        <xdr:cNvSpPr/>
      </xdr:nvSpPr>
      <xdr:spPr>
        <a:xfrm>
          <a:off x="1079500" y="5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20693</xdr:rowOff>
    </xdr:from>
    <xdr:ext cx="469744" cy="259045"/>
    <xdr:sp macro="" textlink="">
      <xdr:nvSpPr>
        <xdr:cNvPr id="87" name="テキスト ボックス 86"/>
        <xdr:cNvSpPr txBox="1"/>
      </xdr:nvSpPr>
      <xdr:spPr>
        <a:xfrm>
          <a:off x="895427" y="60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81640</xdr:rowOff>
    </xdr:from>
    <xdr:to>
      <xdr:col>6</xdr:col>
      <xdr:colOff>510540</xdr:colOff>
      <xdr:row>58</xdr:row>
      <xdr:rowOff>14574</xdr:rowOff>
    </xdr:to>
    <xdr:cxnSp macro="">
      <xdr:nvCxnSpPr>
        <xdr:cNvPr id="109" name="直線コネクタ 108"/>
        <xdr:cNvCxnSpPr/>
      </xdr:nvCxnSpPr>
      <xdr:spPr>
        <a:xfrm flipV="1">
          <a:off x="4633595" y="9168490"/>
          <a:ext cx="1270" cy="790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18401</xdr:rowOff>
    </xdr:from>
    <xdr:ext cx="534377" cy="259045"/>
    <xdr:sp macro="" textlink="">
      <xdr:nvSpPr>
        <xdr:cNvPr id="110" name="総務費最小値テキスト"/>
        <xdr:cNvSpPr txBox="1"/>
      </xdr:nvSpPr>
      <xdr:spPr>
        <a:xfrm>
          <a:off x="4686300" y="996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14574</xdr:rowOff>
    </xdr:from>
    <xdr:to>
      <xdr:col>6</xdr:col>
      <xdr:colOff>600075</xdr:colOff>
      <xdr:row>58</xdr:row>
      <xdr:rowOff>14574</xdr:rowOff>
    </xdr:to>
    <xdr:cxnSp macro="">
      <xdr:nvCxnSpPr>
        <xdr:cNvPr id="111" name="直線コネクタ 110"/>
        <xdr:cNvCxnSpPr/>
      </xdr:nvCxnSpPr>
      <xdr:spPr>
        <a:xfrm>
          <a:off x="4546600" y="995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28317</xdr:rowOff>
    </xdr:from>
    <xdr:ext cx="599010" cy="259045"/>
    <xdr:sp macro="" textlink="">
      <xdr:nvSpPr>
        <xdr:cNvPr id="112" name="総務費最大値テキスト"/>
        <xdr:cNvSpPr txBox="1"/>
      </xdr:nvSpPr>
      <xdr:spPr>
        <a:xfrm>
          <a:off x="4686300" y="894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53</xdr:row>
      <xdr:rowOff>81640</xdr:rowOff>
    </xdr:from>
    <xdr:to>
      <xdr:col>6</xdr:col>
      <xdr:colOff>600075</xdr:colOff>
      <xdr:row>53</xdr:row>
      <xdr:rowOff>81640</xdr:rowOff>
    </xdr:to>
    <xdr:cxnSp macro="">
      <xdr:nvCxnSpPr>
        <xdr:cNvPr id="113" name="直線コネクタ 112"/>
        <xdr:cNvCxnSpPr/>
      </xdr:nvCxnSpPr>
      <xdr:spPr>
        <a:xfrm>
          <a:off x="4546600" y="91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74974</xdr:rowOff>
    </xdr:from>
    <xdr:to>
      <xdr:col>6</xdr:col>
      <xdr:colOff>511175</xdr:colOff>
      <xdr:row>56</xdr:row>
      <xdr:rowOff>21079</xdr:rowOff>
    </xdr:to>
    <xdr:cxnSp macro="">
      <xdr:nvCxnSpPr>
        <xdr:cNvPr id="114" name="直線コネクタ 113"/>
        <xdr:cNvCxnSpPr/>
      </xdr:nvCxnSpPr>
      <xdr:spPr>
        <a:xfrm>
          <a:off x="3797300" y="9333274"/>
          <a:ext cx="838200" cy="28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20907</xdr:rowOff>
    </xdr:from>
    <xdr:ext cx="534377" cy="259045"/>
    <xdr:sp macro="" textlink="">
      <xdr:nvSpPr>
        <xdr:cNvPr id="115" name="総務費平均値テキスト"/>
        <xdr:cNvSpPr txBox="1"/>
      </xdr:nvSpPr>
      <xdr:spPr>
        <a:xfrm>
          <a:off x="4686300" y="9793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42480</xdr:rowOff>
    </xdr:from>
    <xdr:to>
      <xdr:col>6</xdr:col>
      <xdr:colOff>561975</xdr:colOff>
      <xdr:row>57</xdr:row>
      <xdr:rowOff>144080</xdr:rowOff>
    </xdr:to>
    <xdr:sp macro="" textlink="">
      <xdr:nvSpPr>
        <xdr:cNvPr id="116" name="フローチャート : 判断 115"/>
        <xdr:cNvSpPr/>
      </xdr:nvSpPr>
      <xdr:spPr>
        <a:xfrm>
          <a:off x="45847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135000</xdr:rowOff>
    </xdr:from>
    <xdr:to>
      <xdr:col>5</xdr:col>
      <xdr:colOff>358775</xdr:colOff>
      <xdr:row>54</xdr:row>
      <xdr:rowOff>74974</xdr:rowOff>
    </xdr:to>
    <xdr:cxnSp macro="">
      <xdr:nvCxnSpPr>
        <xdr:cNvPr id="117" name="直線コネクタ 116"/>
        <xdr:cNvCxnSpPr/>
      </xdr:nvCxnSpPr>
      <xdr:spPr>
        <a:xfrm>
          <a:off x="2908300" y="8707500"/>
          <a:ext cx="889000" cy="6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19794</xdr:rowOff>
    </xdr:from>
    <xdr:to>
      <xdr:col>5</xdr:col>
      <xdr:colOff>409575</xdr:colOff>
      <xdr:row>57</xdr:row>
      <xdr:rowOff>121394</xdr:rowOff>
    </xdr:to>
    <xdr:sp macro="" textlink="">
      <xdr:nvSpPr>
        <xdr:cNvPr id="118" name="フローチャート : 判断 117"/>
        <xdr:cNvSpPr/>
      </xdr:nvSpPr>
      <xdr:spPr>
        <a:xfrm>
          <a:off x="3746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112521</xdr:rowOff>
    </xdr:from>
    <xdr:ext cx="534377" cy="259045"/>
    <xdr:sp macro="" textlink="">
      <xdr:nvSpPr>
        <xdr:cNvPr id="119" name="テキスト ボックス 118"/>
        <xdr:cNvSpPr txBox="1"/>
      </xdr:nvSpPr>
      <xdr:spPr>
        <a:xfrm>
          <a:off x="3530111" y="98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135000</xdr:rowOff>
    </xdr:from>
    <xdr:to>
      <xdr:col>4</xdr:col>
      <xdr:colOff>155575</xdr:colOff>
      <xdr:row>52</xdr:row>
      <xdr:rowOff>140486</xdr:rowOff>
    </xdr:to>
    <xdr:cxnSp macro="">
      <xdr:nvCxnSpPr>
        <xdr:cNvPr id="120" name="直線コネクタ 119"/>
        <xdr:cNvCxnSpPr/>
      </xdr:nvCxnSpPr>
      <xdr:spPr>
        <a:xfrm flipV="1">
          <a:off x="2019300" y="8707500"/>
          <a:ext cx="889000" cy="3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158815</xdr:rowOff>
    </xdr:from>
    <xdr:to>
      <xdr:col>4</xdr:col>
      <xdr:colOff>206375</xdr:colOff>
      <xdr:row>57</xdr:row>
      <xdr:rowOff>88965</xdr:rowOff>
    </xdr:to>
    <xdr:sp macro="" textlink="">
      <xdr:nvSpPr>
        <xdr:cNvPr id="121" name="フローチャート : 判断 120"/>
        <xdr:cNvSpPr/>
      </xdr:nvSpPr>
      <xdr:spPr>
        <a:xfrm>
          <a:off x="2857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80092</xdr:rowOff>
    </xdr:from>
    <xdr:ext cx="534377" cy="259045"/>
    <xdr:sp macro="" textlink="">
      <xdr:nvSpPr>
        <xdr:cNvPr id="122" name="テキスト ボックス 121"/>
        <xdr:cNvSpPr txBox="1"/>
      </xdr:nvSpPr>
      <xdr:spPr>
        <a:xfrm>
          <a:off x="2641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140486</xdr:rowOff>
    </xdr:from>
    <xdr:to>
      <xdr:col>2</xdr:col>
      <xdr:colOff>638175</xdr:colOff>
      <xdr:row>52</xdr:row>
      <xdr:rowOff>144153</xdr:rowOff>
    </xdr:to>
    <xdr:cxnSp macro="">
      <xdr:nvCxnSpPr>
        <xdr:cNvPr id="123" name="直線コネクタ 122"/>
        <xdr:cNvCxnSpPr/>
      </xdr:nvCxnSpPr>
      <xdr:spPr>
        <a:xfrm flipV="1">
          <a:off x="1130300" y="9055886"/>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140660</xdr:rowOff>
    </xdr:from>
    <xdr:to>
      <xdr:col>3</xdr:col>
      <xdr:colOff>3175</xdr:colOff>
      <xdr:row>57</xdr:row>
      <xdr:rowOff>70810</xdr:rowOff>
    </xdr:to>
    <xdr:sp macro="" textlink="">
      <xdr:nvSpPr>
        <xdr:cNvPr id="124" name="フローチャート : 判断 123"/>
        <xdr:cNvSpPr/>
      </xdr:nvSpPr>
      <xdr:spPr>
        <a:xfrm>
          <a:off x="1968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61937</xdr:rowOff>
    </xdr:from>
    <xdr:ext cx="534377" cy="259045"/>
    <xdr:sp macro="" textlink="">
      <xdr:nvSpPr>
        <xdr:cNvPr id="125" name="テキスト ボックス 124"/>
        <xdr:cNvSpPr txBox="1"/>
      </xdr:nvSpPr>
      <xdr:spPr>
        <a:xfrm>
          <a:off x="1752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118576</xdr:rowOff>
    </xdr:from>
    <xdr:to>
      <xdr:col>1</xdr:col>
      <xdr:colOff>485775</xdr:colOff>
      <xdr:row>57</xdr:row>
      <xdr:rowOff>48726</xdr:rowOff>
    </xdr:to>
    <xdr:sp macro="" textlink="">
      <xdr:nvSpPr>
        <xdr:cNvPr id="126" name="フローチャート : 判断 125"/>
        <xdr:cNvSpPr/>
      </xdr:nvSpPr>
      <xdr:spPr>
        <a:xfrm>
          <a:off x="1079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39853</xdr:rowOff>
    </xdr:from>
    <xdr:ext cx="534377" cy="259045"/>
    <xdr:sp macro="" textlink="">
      <xdr:nvSpPr>
        <xdr:cNvPr id="127" name="テキスト ボックス 126"/>
        <xdr:cNvSpPr txBox="1"/>
      </xdr:nvSpPr>
      <xdr:spPr>
        <a:xfrm>
          <a:off x="863111" y="98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141729</xdr:rowOff>
    </xdr:from>
    <xdr:to>
      <xdr:col>6</xdr:col>
      <xdr:colOff>561975</xdr:colOff>
      <xdr:row>56</xdr:row>
      <xdr:rowOff>71879</xdr:rowOff>
    </xdr:to>
    <xdr:sp macro="" textlink="">
      <xdr:nvSpPr>
        <xdr:cNvPr id="133" name="円/楕円 132"/>
        <xdr:cNvSpPr/>
      </xdr:nvSpPr>
      <xdr:spPr>
        <a:xfrm>
          <a:off x="4584700" y="95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164606</xdr:rowOff>
    </xdr:from>
    <xdr:ext cx="599010" cy="259045"/>
    <xdr:sp macro="" textlink="">
      <xdr:nvSpPr>
        <xdr:cNvPr id="134" name="総務費該当値テキスト"/>
        <xdr:cNvSpPr txBox="1"/>
      </xdr:nvSpPr>
      <xdr:spPr>
        <a:xfrm>
          <a:off x="4686300" y="942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100,945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24174</xdr:rowOff>
    </xdr:from>
    <xdr:to>
      <xdr:col>5</xdr:col>
      <xdr:colOff>409575</xdr:colOff>
      <xdr:row>54</xdr:row>
      <xdr:rowOff>125774</xdr:rowOff>
    </xdr:to>
    <xdr:sp macro="" textlink="">
      <xdr:nvSpPr>
        <xdr:cNvPr id="135" name="円/楕円 134"/>
        <xdr:cNvSpPr/>
      </xdr:nvSpPr>
      <xdr:spPr>
        <a:xfrm>
          <a:off x="3746500" y="92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142301</xdr:rowOff>
    </xdr:from>
    <xdr:ext cx="599010" cy="259045"/>
    <xdr:sp macro="" textlink="">
      <xdr:nvSpPr>
        <xdr:cNvPr id="136" name="テキスト ボックス 135"/>
        <xdr:cNvSpPr txBox="1"/>
      </xdr:nvSpPr>
      <xdr:spPr>
        <a:xfrm>
          <a:off x="3497794" y="905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164,157</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84200</xdr:rowOff>
    </xdr:from>
    <xdr:to>
      <xdr:col>4</xdr:col>
      <xdr:colOff>206375</xdr:colOff>
      <xdr:row>51</xdr:row>
      <xdr:rowOff>14350</xdr:rowOff>
    </xdr:to>
    <xdr:sp macro="" textlink="">
      <xdr:nvSpPr>
        <xdr:cNvPr id="137" name="円/楕円 136"/>
        <xdr:cNvSpPr/>
      </xdr:nvSpPr>
      <xdr:spPr>
        <a:xfrm>
          <a:off x="2857500" y="86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30877</xdr:rowOff>
    </xdr:from>
    <xdr:ext cx="599010" cy="259045"/>
    <xdr:sp macro="" textlink="">
      <xdr:nvSpPr>
        <xdr:cNvPr id="138" name="テキスト ボックス 137"/>
        <xdr:cNvSpPr txBox="1"/>
      </xdr:nvSpPr>
      <xdr:spPr>
        <a:xfrm>
          <a:off x="2608794" y="843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301,028</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89686</xdr:rowOff>
    </xdr:from>
    <xdr:to>
      <xdr:col>3</xdr:col>
      <xdr:colOff>3175</xdr:colOff>
      <xdr:row>53</xdr:row>
      <xdr:rowOff>19836</xdr:rowOff>
    </xdr:to>
    <xdr:sp macro="" textlink="">
      <xdr:nvSpPr>
        <xdr:cNvPr id="139" name="円/楕円 138"/>
        <xdr:cNvSpPr/>
      </xdr:nvSpPr>
      <xdr:spPr>
        <a:xfrm>
          <a:off x="1968500" y="90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36363</xdr:rowOff>
    </xdr:from>
    <xdr:ext cx="599010" cy="259045"/>
    <xdr:sp macro="" textlink="">
      <xdr:nvSpPr>
        <xdr:cNvPr id="140" name="テキスト ボックス 139"/>
        <xdr:cNvSpPr txBox="1"/>
      </xdr:nvSpPr>
      <xdr:spPr>
        <a:xfrm>
          <a:off x="1719794" y="878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224,828</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93353</xdr:rowOff>
    </xdr:from>
    <xdr:to>
      <xdr:col>1</xdr:col>
      <xdr:colOff>485775</xdr:colOff>
      <xdr:row>53</xdr:row>
      <xdr:rowOff>23503</xdr:rowOff>
    </xdr:to>
    <xdr:sp macro="" textlink="">
      <xdr:nvSpPr>
        <xdr:cNvPr id="141" name="円/楕円 140"/>
        <xdr:cNvSpPr/>
      </xdr:nvSpPr>
      <xdr:spPr>
        <a:xfrm>
          <a:off x="1079500" y="900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40030</xdr:rowOff>
    </xdr:from>
    <xdr:ext cx="599010" cy="259045"/>
    <xdr:sp macro="" textlink="">
      <xdr:nvSpPr>
        <xdr:cNvPr id="142" name="テキスト ボックス 141"/>
        <xdr:cNvSpPr txBox="1"/>
      </xdr:nvSpPr>
      <xdr:spPr>
        <a:xfrm>
          <a:off x="830794" y="878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7" name="直線コネクタ 166"/>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68"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69" name="直線コネクタ 168"/>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0"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1" name="直線コネクタ 170"/>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24867</xdr:rowOff>
    </xdr:from>
    <xdr:to>
      <xdr:col>6</xdr:col>
      <xdr:colOff>511175</xdr:colOff>
      <xdr:row>75</xdr:row>
      <xdr:rowOff>93345</xdr:rowOff>
    </xdr:to>
    <xdr:cxnSp macro="">
      <xdr:nvCxnSpPr>
        <xdr:cNvPr id="172" name="直線コネクタ 171"/>
        <xdr:cNvCxnSpPr/>
      </xdr:nvCxnSpPr>
      <xdr:spPr>
        <a:xfrm>
          <a:off x="3797300" y="12883617"/>
          <a:ext cx="838200" cy="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3"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4" name="フローチャート : 判断 173"/>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24867</xdr:rowOff>
    </xdr:from>
    <xdr:to>
      <xdr:col>5</xdr:col>
      <xdr:colOff>358775</xdr:colOff>
      <xdr:row>75</xdr:row>
      <xdr:rowOff>122428</xdr:rowOff>
    </xdr:to>
    <xdr:cxnSp macro="">
      <xdr:nvCxnSpPr>
        <xdr:cNvPr id="175" name="直線コネクタ 174"/>
        <xdr:cNvCxnSpPr/>
      </xdr:nvCxnSpPr>
      <xdr:spPr>
        <a:xfrm flipV="1">
          <a:off x="2908300" y="12883617"/>
          <a:ext cx="889000" cy="9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6" name="フローチャート : 判断 175"/>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7" name="テキスト ボックス 176"/>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163423</xdr:rowOff>
    </xdr:from>
    <xdr:to>
      <xdr:col>4</xdr:col>
      <xdr:colOff>155575</xdr:colOff>
      <xdr:row>75</xdr:row>
      <xdr:rowOff>122428</xdr:rowOff>
    </xdr:to>
    <xdr:cxnSp macro="">
      <xdr:nvCxnSpPr>
        <xdr:cNvPr id="178" name="直線コネクタ 177"/>
        <xdr:cNvCxnSpPr/>
      </xdr:nvCxnSpPr>
      <xdr:spPr>
        <a:xfrm>
          <a:off x="2019300" y="12679273"/>
          <a:ext cx="889000" cy="30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79" name="フローチャート : 判断 178"/>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0" name="テキスト ボックス 179"/>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69</xdr:row>
      <xdr:rowOff>169964</xdr:rowOff>
    </xdr:from>
    <xdr:to>
      <xdr:col>2</xdr:col>
      <xdr:colOff>638175</xdr:colOff>
      <xdr:row>73</xdr:row>
      <xdr:rowOff>163423</xdr:rowOff>
    </xdr:to>
    <xdr:cxnSp macro="">
      <xdr:nvCxnSpPr>
        <xdr:cNvPr id="181" name="直線コネクタ 180"/>
        <xdr:cNvCxnSpPr/>
      </xdr:nvCxnSpPr>
      <xdr:spPr>
        <a:xfrm>
          <a:off x="1130300" y="12000014"/>
          <a:ext cx="889000" cy="67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2" name="フローチャート : 判断 181"/>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3" name="テキスト ボックス 182"/>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4" name="フローチャート : 判断 183"/>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5" name="テキスト ボックス 184"/>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42545</xdr:rowOff>
    </xdr:from>
    <xdr:to>
      <xdr:col>6</xdr:col>
      <xdr:colOff>561975</xdr:colOff>
      <xdr:row>75</xdr:row>
      <xdr:rowOff>144145</xdr:rowOff>
    </xdr:to>
    <xdr:sp macro="" textlink="">
      <xdr:nvSpPr>
        <xdr:cNvPr id="191" name="円/楕円 190"/>
        <xdr:cNvSpPr/>
      </xdr:nvSpPr>
      <xdr:spPr>
        <a:xfrm>
          <a:off x="4584700" y="129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20972</xdr:rowOff>
    </xdr:from>
    <xdr:ext cx="599010" cy="259045"/>
    <xdr:sp macro="" textlink="">
      <xdr:nvSpPr>
        <xdr:cNvPr id="192" name="民生費該当値テキスト"/>
        <xdr:cNvSpPr txBox="1"/>
      </xdr:nvSpPr>
      <xdr:spPr>
        <a:xfrm>
          <a:off x="4686300" y="128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140,150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145517</xdr:rowOff>
    </xdr:from>
    <xdr:to>
      <xdr:col>5</xdr:col>
      <xdr:colOff>409575</xdr:colOff>
      <xdr:row>75</xdr:row>
      <xdr:rowOff>75667</xdr:rowOff>
    </xdr:to>
    <xdr:sp macro="" textlink="">
      <xdr:nvSpPr>
        <xdr:cNvPr id="193" name="円/楕円 192"/>
        <xdr:cNvSpPr/>
      </xdr:nvSpPr>
      <xdr:spPr>
        <a:xfrm>
          <a:off x="3746500" y="128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92194</xdr:rowOff>
    </xdr:from>
    <xdr:ext cx="599010" cy="259045"/>
    <xdr:sp macro="" textlink="">
      <xdr:nvSpPr>
        <xdr:cNvPr id="194" name="テキスト ボックス 193"/>
        <xdr:cNvSpPr txBox="1"/>
      </xdr:nvSpPr>
      <xdr:spPr>
        <a:xfrm>
          <a:off x="3497794" y="1260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145,542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71628</xdr:rowOff>
    </xdr:from>
    <xdr:to>
      <xdr:col>4</xdr:col>
      <xdr:colOff>206375</xdr:colOff>
      <xdr:row>76</xdr:row>
      <xdr:rowOff>1778</xdr:rowOff>
    </xdr:to>
    <xdr:sp macro="" textlink="">
      <xdr:nvSpPr>
        <xdr:cNvPr id="195" name="円/楕円 194"/>
        <xdr:cNvSpPr/>
      </xdr:nvSpPr>
      <xdr:spPr>
        <a:xfrm>
          <a:off x="28575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164355</xdr:rowOff>
    </xdr:from>
    <xdr:ext cx="599010" cy="259045"/>
    <xdr:sp macro="" textlink="">
      <xdr:nvSpPr>
        <xdr:cNvPr id="196" name="テキスト ボックス 195"/>
        <xdr:cNvSpPr txBox="1"/>
      </xdr:nvSpPr>
      <xdr:spPr>
        <a:xfrm>
          <a:off x="2608794" y="1302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112623</xdr:rowOff>
    </xdr:from>
    <xdr:to>
      <xdr:col>3</xdr:col>
      <xdr:colOff>3175</xdr:colOff>
      <xdr:row>74</xdr:row>
      <xdr:rowOff>42773</xdr:rowOff>
    </xdr:to>
    <xdr:sp macro="" textlink="">
      <xdr:nvSpPr>
        <xdr:cNvPr id="197" name="円/楕円 196"/>
        <xdr:cNvSpPr/>
      </xdr:nvSpPr>
      <xdr:spPr>
        <a:xfrm>
          <a:off x="1968500" y="126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59300</xdr:rowOff>
    </xdr:from>
    <xdr:ext cx="599010" cy="259045"/>
    <xdr:sp macro="" textlink="">
      <xdr:nvSpPr>
        <xdr:cNvPr id="198" name="テキスト ボックス 197"/>
        <xdr:cNvSpPr txBox="1"/>
      </xdr:nvSpPr>
      <xdr:spPr>
        <a:xfrm>
          <a:off x="1719794" y="1240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161,632</a:t>
          </a:r>
          <a:endParaRPr kumimoji="1" lang="ja-JP" altLang="en-US" sz="1000" b="1">
            <a:solidFill>
              <a:srgbClr val="FF0000"/>
            </a:solidFill>
            <a:latin typeface="ＭＳ Ｐゴシック"/>
          </a:endParaRPr>
        </a:p>
      </xdr:txBody>
    </xdr:sp>
    <xdr:clientData/>
  </xdr:oneCellAnchor>
  <xdr:twoCellAnchor>
    <xdr:from>
      <xdr:col>1</xdr:col>
      <xdr:colOff>384175</xdr:colOff>
      <xdr:row>69</xdr:row>
      <xdr:rowOff>119164</xdr:rowOff>
    </xdr:from>
    <xdr:to>
      <xdr:col>1</xdr:col>
      <xdr:colOff>485775</xdr:colOff>
      <xdr:row>70</xdr:row>
      <xdr:rowOff>49314</xdr:rowOff>
    </xdr:to>
    <xdr:sp macro="" textlink="">
      <xdr:nvSpPr>
        <xdr:cNvPr id="199" name="円/楕円 198"/>
        <xdr:cNvSpPr/>
      </xdr:nvSpPr>
      <xdr:spPr>
        <a:xfrm>
          <a:off x="1079500" y="119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68</xdr:row>
      <xdr:rowOff>65841</xdr:rowOff>
    </xdr:from>
    <xdr:ext cx="599010" cy="259045"/>
    <xdr:sp macro="" textlink="">
      <xdr:nvSpPr>
        <xdr:cNvPr id="200" name="テキスト ボックス 199"/>
        <xdr:cNvSpPr txBox="1"/>
      </xdr:nvSpPr>
      <xdr:spPr>
        <a:xfrm>
          <a:off x="830794" y="1172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5" name="直線コネクタ 224"/>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6"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7" name="直線コネクタ 226"/>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28"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29" name="直線コネクタ 228"/>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38564</xdr:rowOff>
    </xdr:from>
    <xdr:to>
      <xdr:col>6</xdr:col>
      <xdr:colOff>511175</xdr:colOff>
      <xdr:row>99</xdr:row>
      <xdr:rowOff>53175</xdr:rowOff>
    </xdr:to>
    <xdr:cxnSp macro="">
      <xdr:nvCxnSpPr>
        <xdr:cNvPr id="230" name="直線コネクタ 229"/>
        <xdr:cNvCxnSpPr/>
      </xdr:nvCxnSpPr>
      <xdr:spPr>
        <a:xfrm>
          <a:off x="3797300" y="17012114"/>
          <a:ext cx="838200" cy="1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1"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2" name="フローチャート : 判断 231"/>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38564</xdr:rowOff>
    </xdr:from>
    <xdr:to>
      <xdr:col>5</xdr:col>
      <xdr:colOff>358775</xdr:colOff>
      <xdr:row>99</xdr:row>
      <xdr:rowOff>52566</xdr:rowOff>
    </xdr:to>
    <xdr:cxnSp macro="">
      <xdr:nvCxnSpPr>
        <xdr:cNvPr id="233" name="直線コネクタ 232"/>
        <xdr:cNvCxnSpPr/>
      </xdr:nvCxnSpPr>
      <xdr:spPr>
        <a:xfrm flipV="1">
          <a:off x="2908300" y="17012114"/>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4" name="フローチャート : 判断 233"/>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5" name="テキスト ボックス 234"/>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49364</xdr:rowOff>
    </xdr:from>
    <xdr:to>
      <xdr:col>4</xdr:col>
      <xdr:colOff>155575</xdr:colOff>
      <xdr:row>99</xdr:row>
      <xdr:rowOff>52566</xdr:rowOff>
    </xdr:to>
    <xdr:cxnSp macro="">
      <xdr:nvCxnSpPr>
        <xdr:cNvPr id="236" name="直線コネクタ 235"/>
        <xdr:cNvCxnSpPr/>
      </xdr:nvCxnSpPr>
      <xdr:spPr>
        <a:xfrm>
          <a:off x="2019300" y="17022914"/>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7" name="フローチャート : 判断 236"/>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38" name="テキスト ボックス 237"/>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49364</xdr:rowOff>
    </xdr:from>
    <xdr:to>
      <xdr:col>2</xdr:col>
      <xdr:colOff>638175</xdr:colOff>
      <xdr:row>99</xdr:row>
      <xdr:rowOff>68757</xdr:rowOff>
    </xdr:to>
    <xdr:cxnSp macro="">
      <xdr:nvCxnSpPr>
        <xdr:cNvPr id="239" name="直線コネクタ 238"/>
        <xdr:cNvCxnSpPr/>
      </xdr:nvCxnSpPr>
      <xdr:spPr>
        <a:xfrm flipV="1">
          <a:off x="1130300" y="17022914"/>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0" name="フローチャート : 判断 239"/>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1" name="テキスト ボックス 240"/>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2" name="フローチャート : 判断 241"/>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3" name="テキスト ボックス 242"/>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2375</xdr:rowOff>
    </xdr:from>
    <xdr:to>
      <xdr:col>6</xdr:col>
      <xdr:colOff>561975</xdr:colOff>
      <xdr:row>99</xdr:row>
      <xdr:rowOff>103975</xdr:rowOff>
    </xdr:to>
    <xdr:sp macro="" textlink="">
      <xdr:nvSpPr>
        <xdr:cNvPr id="249" name="円/楕円 248"/>
        <xdr:cNvSpPr/>
      </xdr:nvSpPr>
      <xdr:spPr>
        <a:xfrm>
          <a:off x="4584700" y="169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88752</xdr:rowOff>
    </xdr:from>
    <xdr:ext cx="534377" cy="259045"/>
    <xdr:sp macro="" textlink="">
      <xdr:nvSpPr>
        <xdr:cNvPr id="250" name="衛生費該当値テキスト"/>
        <xdr:cNvSpPr txBox="1"/>
      </xdr:nvSpPr>
      <xdr:spPr>
        <a:xfrm>
          <a:off x="4686300" y="168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19,542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159214</xdr:rowOff>
    </xdr:from>
    <xdr:to>
      <xdr:col>5</xdr:col>
      <xdr:colOff>409575</xdr:colOff>
      <xdr:row>99</xdr:row>
      <xdr:rowOff>89364</xdr:rowOff>
    </xdr:to>
    <xdr:sp macro="" textlink="">
      <xdr:nvSpPr>
        <xdr:cNvPr id="251" name="円/楕円 250"/>
        <xdr:cNvSpPr/>
      </xdr:nvSpPr>
      <xdr:spPr>
        <a:xfrm>
          <a:off x="3746500" y="169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80491</xdr:rowOff>
    </xdr:from>
    <xdr:ext cx="534377" cy="259045"/>
    <xdr:sp macro="" textlink="">
      <xdr:nvSpPr>
        <xdr:cNvPr id="252" name="テキスト ボックス 251"/>
        <xdr:cNvSpPr txBox="1"/>
      </xdr:nvSpPr>
      <xdr:spPr>
        <a:xfrm>
          <a:off x="3530111" y="170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20,309</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1766</xdr:rowOff>
    </xdr:from>
    <xdr:to>
      <xdr:col>4</xdr:col>
      <xdr:colOff>206375</xdr:colOff>
      <xdr:row>99</xdr:row>
      <xdr:rowOff>103366</xdr:rowOff>
    </xdr:to>
    <xdr:sp macro="" textlink="">
      <xdr:nvSpPr>
        <xdr:cNvPr id="253" name="円/楕円 252"/>
        <xdr:cNvSpPr/>
      </xdr:nvSpPr>
      <xdr:spPr>
        <a:xfrm>
          <a:off x="2857500" y="169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94493</xdr:rowOff>
    </xdr:from>
    <xdr:ext cx="534377" cy="259045"/>
    <xdr:sp macro="" textlink="">
      <xdr:nvSpPr>
        <xdr:cNvPr id="254" name="テキスト ボックス 253"/>
        <xdr:cNvSpPr txBox="1"/>
      </xdr:nvSpPr>
      <xdr:spPr>
        <a:xfrm>
          <a:off x="2641111" y="1706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170014</xdr:rowOff>
    </xdr:from>
    <xdr:to>
      <xdr:col>3</xdr:col>
      <xdr:colOff>3175</xdr:colOff>
      <xdr:row>99</xdr:row>
      <xdr:rowOff>100164</xdr:rowOff>
    </xdr:to>
    <xdr:sp macro="" textlink="">
      <xdr:nvSpPr>
        <xdr:cNvPr id="255" name="円/楕円 254"/>
        <xdr:cNvSpPr/>
      </xdr:nvSpPr>
      <xdr:spPr>
        <a:xfrm>
          <a:off x="1968500" y="169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91291</xdr:rowOff>
    </xdr:from>
    <xdr:ext cx="534377" cy="259045"/>
    <xdr:sp macro="" textlink="">
      <xdr:nvSpPr>
        <xdr:cNvPr id="256" name="テキスト ボックス 255"/>
        <xdr:cNvSpPr txBox="1"/>
      </xdr:nvSpPr>
      <xdr:spPr>
        <a:xfrm>
          <a:off x="1752111" y="170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17957</xdr:rowOff>
    </xdr:from>
    <xdr:to>
      <xdr:col>1</xdr:col>
      <xdr:colOff>485775</xdr:colOff>
      <xdr:row>99</xdr:row>
      <xdr:rowOff>119557</xdr:rowOff>
    </xdr:to>
    <xdr:sp macro="" textlink="">
      <xdr:nvSpPr>
        <xdr:cNvPr id="257" name="円/楕円 256"/>
        <xdr:cNvSpPr/>
      </xdr:nvSpPr>
      <xdr:spPr>
        <a:xfrm>
          <a:off x="1079500" y="169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110684</xdr:rowOff>
    </xdr:from>
    <xdr:ext cx="534377" cy="259045"/>
    <xdr:sp macro="" textlink="">
      <xdr:nvSpPr>
        <xdr:cNvPr id="258" name="テキスト ボックス 257"/>
        <xdr:cNvSpPr txBox="1"/>
      </xdr:nvSpPr>
      <xdr:spPr>
        <a:xfrm>
          <a:off x="863111" y="1708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30429</xdr:rowOff>
    </xdr:from>
    <xdr:to>
      <xdr:col>15</xdr:col>
      <xdr:colOff>180340</xdr:colOff>
      <xdr:row>38</xdr:row>
      <xdr:rowOff>139700</xdr:rowOff>
    </xdr:to>
    <xdr:cxnSp macro="">
      <xdr:nvCxnSpPr>
        <xdr:cNvPr id="280" name="直線コネクタ 279"/>
        <xdr:cNvCxnSpPr/>
      </xdr:nvCxnSpPr>
      <xdr:spPr>
        <a:xfrm flipV="1">
          <a:off x="10475595" y="5859729"/>
          <a:ext cx="1270" cy="795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148556</xdr:rowOff>
    </xdr:from>
    <xdr:ext cx="469744" cy="259045"/>
    <xdr:sp macro="" textlink="">
      <xdr:nvSpPr>
        <xdr:cNvPr id="283" name="労働費最大値テキスト"/>
        <xdr:cNvSpPr txBox="1"/>
      </xdr:nvSpPr>
      <xdr:spPr>
        <a:xfrm>
          <a:off x="10528300" y="563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34</xdr:row>
      <xdr:rowOff>30429</xdr:rowOff>
    </xdr:from>
    <xdr:to>
      <xdr:col>15</xdr:col>
      <xdr:colOff>269875</xdr:colOff>
      <xdr:row>34</xdr:row>
      <xdr:rowOff>30429</xdr:rowOff>
    </xdr:to>
    <xdr:cxnSp macro="">
      <xdr:nvCxnSpPr>
        <xdr:cNvPr id="284" name="直線コネクタ 283"/>
        <xdr:cNvCxnSpPr/>
      </xdr:nvCxnSpPr>
      <xdr:spPr>
        <a:xfrm>
          <a:off x="10388600" y="585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98095</xdr:rowOff>
    </xdr:from>
    <xdr:to>
      <xdr:col>15</xdr:col>
      <xdr:colOff>180975</xdr:colOff>
      <xdr:row>37</xdr:row>
      <xdr:rowOff>5055</xdr:rowOff>
    </xdr:to>
    <xdr:cxnSp macro="">
      <xdr:nvCxnSpPr>
        <xdr:cNvPr id="285" name="直線コネクタ 284"/>
        <xdr:cNvCxnSpPr/>
      </xdr:nvCxnSpPr>
      <xdr:spPr>
        <a:xfrm>
          <a:off x="9639300" y="6270295"/>
          <a:ext cx="8382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80357</xdr:rowOff>
    </xdr:from>
    <xdr:ext cx="378565" cy="259045"/>
    <xdr:sp macro="" textlink="">
      <xdr:nvSpPr>
        <xdr:cNvPr id="286" name="労働費平均値テキスト"/>
        <xdr:cNvSpPr txBox="1"/>
      </xdr:nvSpPr>
      <xdr:spPr>
        <a:xfrm>
          <a:off x="10528300" y="64240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101930</xdr:rowOff>
    </xdr:from>
    <xdr:to>
      <xdr:col>15</xdr:col>
      <xdr:colOff>231775</xdr:colOff>
      <xdr:row>38</xdr:row>
      <xdr:rowOff>32080</xdr:rowOff>
    </xdr:to>
    <xdr:sp macro="" textlink="">
      <xdr:nvSpPr>
        <xdr:cNvPr id="287" name="フローチャート : 判断 286"/>
        <xdr:cNvSpPr/>
      </xdr:nvSpPr>
      <xdr:spPr>
        <a:xfrm>
          <a:off x="10426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57404</xdr:rowOff>
    </xdr:from>
    <xdr:to>
      <xdr:col>14</xdr:col>
      <xdr:colOff>28575</xdr:colOff>
      <xdr:row>36</xdr:row>
      <xdr:rowOff>98095</xdr:rowOff>
    </xdr:to>
    <xdr:cxnSp macro="">
      <xdr:nvCxnSpPr>
        <xdr:cNvPr id="288" name="直線コネクタ 287"/>
        <xdr:cNvCxnSpPr/>
      </xdr:nvCxnSpPr>
      <xdr:spPr>
        <a:xfrm>
          <a:off x="8750300" y="5543804"/>
          <a:ext cx="889000" cy="72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89" name="フローチャート : 判断 288"/>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20464</xdr:rowOff>
    </xdr:from>
    <xdr:ext cx="378565" cy="259045"/>
    <xdr:sp macro="" textlink="">
      <xdr:nvSpPr>
        <xdr:cNvPr id="290" name="テキスト ボックス 289"/>
        <xdr:cNvSpPr txBox="1"/>
      </xdr:nvSpPr>
      <xdr:spPr>
        <a:xfrm>
          <a:off x="9450017" y="6535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55347</xdr:rowOff>
    </xdr:from>
    <xdr:to>
      <xdr:col>12</xdr:col>
      <xdr:colOff>511175</xdr:colOff>
      <xdr:row>32</xdr:row>
      <xdr:rowOff>57404</xdr:rowOff>
    </xdr:to>
    <xdr:cxnSp macro="">
      <xdr:nvCxnSpPr>
        <xdr:cNvPr id="291" name="直線コネクタ 290"/>
        <xdr:cNvCxnSpPr/>
      </xdr:nvCxnSpPr>
      <xdr:spPr>
        <a:xfrm>
          <a:off x="7861300" y="5370297"/>
          <a:ext cx="8890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2" name="フローチャート : 判断 291"/>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3" name="テキスト ボックス 292"/>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34544</xdr:rowOff>
    </xdr:from>
    <xdr:to>
      <xdr:col>11</xdr:col>
      <xdr:colOff>307975</xdr:colOff>
      <xdr:row>31</xdr:row>
      <xdr:rowOff>55347</xdr:rowOff>
    </xdr:to>
    <xdr:cxnSp macro="">
      <xdr:nvCxnSpPr>
        <xdr:cNvPr id="294" name="直線コネクタ 293"/>
        <xdr:cNvCxnSpPr/>
      </xdr:nvCxnSpPr>
      <xdr:spPr>
        <a:xfrm>
          <a:off x="6972300" y="5178044"/>
          <a:ext cx="889000" cy="19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5" name="フローチャート : 判断 294"/>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6" name="テキスト ボックス 295"/>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7" name="フローチャート : 判断 296"/>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298" name="テキスト ボックス 297"/>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125705</xdr:rowOff>
    </xdr:from>
    <xdr:to>
      <xdr:col>15</xdr:col>
      <xdr:colOff>231775</xdr:colOff>
      <xdr:row>37</xdr:row>
      <xdr:rowOff>55855</xdr:rowOff>
    </xdr:to>
    <xdr:sp macro="" textlink="">
      <xdr:nvSpPr>
        <xdr:cNvPr id="304" name="円/楕円 303"/>
        <xdr:cNvSpPr/>
      </xdr:nvSpPr>
      <xdr:spPr>
        <a:xfrm>
          <a:off x="10426700" y="62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148582</xdr:rowOff>
    </xdr:from>
    <xdr:ext cx="469744" cy="259045"/>
    <xdr:sp macro="" textlink="">
      <xdr:nvSpPr>
        <xdr:cNvPr id="305" name="労働費該当値テキスト"/>
        <xdr:cNvSpPr txBox="1"/>
      </xdr:nvSpPr>
      <xdr:spPr>
        <a:xfrm>
          <a:off x="10528300" y="614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47295</xdr:rowOff>
    </xdr:from>
    <xdr:to>
      <xdr:col>14</xdr:col>
      <xdr:colOff>79375</xdr:colOff>
      <xdr:row>36</xdr:row>
      <xdr:rowOff>148895</xdr:rowOff>
    </xdr:to>
    <xdr:sp macro="" textlink="">
      <xdr:nvSpPr>
        <xdr:cNvPr id="306" name="円/楕円 305"/>
        <xdr:cNvSpPr/>
      </xdr:nvSpPr>
      <xdr:spPr>
        <a:xfrm>
          <a:off x="9588500" y="62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165422</xdr:rowOff>
    </xdr:from>
    <xdr:ext cx="469744" cy="259045"/>
    <xdr:sp macro="" textlink="">
      <xdr:nvSpPr>
        <xdr:cNvPr id="307" name="テキスト ボックス 306"/>
        <xdr:cNvSpPr txBox="1"/>
      </xdr:nvSpPr>
      <xdr:spPr>
        <a:xfrm>
          <a:off x="9404427" y="59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6604</xdr:rowOff>
    </xdr:from>
    <xdr:to>
      <xdr:col>12</xdr:col>
      <xdr:colOff>561975</xdr:colOff>
      <xdr:row>32</xdr:row>
      <xdr:rowOff>108204</xdr:rowOff>
    </xdr:to>
    <xdr:sp macro="" textlink="">
      <xdr:nvSpPr>
        <xdr:cNvPr id="308" name="円/楕円 307"/>
        <xdr:cNvSpPr/>
      </xdr:nvSpPr>
      <xdr:spPr>
        <a:xfrm>
          <a:off x="8699500" y="5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124731</xdr:rowOff>
    </xdr:from>
    <xdr:ext cx="469744" cy="259045"/>
    <xdr:sp macro="" textlink="">
      <xdr:nvSpPr>
        <xdr:cNvPr id="309" name="テキスト ボックス 308"/>
        <xdr:cNvSpPr txBox="1"/>
      </xdr:nvSpPr>
      <xdr:spPr>
        <a:xfrm>
          <a:off x="8515427" y="52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4547</xdr:rowOff>
    </xdr:from>
    <xdr:to>
      <xdr:col>11</xdr:col>
      <xdr:colOff>358775</xdr:colOff>
      <xdr:row>31</xdr:row>
      <xdr:rowOff>106147</xdr:rowOff>
    </xdr:to>
    <xdr:sp macro="" textlink="">
      <xdr:nvSpPr>
        <xdr:cNvPr id="310" name="円/楕円 309"/>
        <xdr:cNvSpPr/>
      </xdr:nvSpPr>
      <xdr:spPr>
        <a:xfrm>
          <a:off x="7810500" y="53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122674</xdr:rowOff>
    </xdr:from>
    <xdr:ext cx="469744" cy="259045"/>
    <xdr:sp macro="" textlink="">
      <xdr:nvSpPr>
        <xdr:cNvPr id="311" name="テキスト ボックス 310"/>
        <xdr:cNvSpPr txBox="1"/>
      </xdr:nvSpPr>
      <xdr:spPr>
        <a:xfrm>
          <a:off x="7626427" y="509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155194</xdr:rowOff>
    </xdr:from>
    <xdr:to>
      <xdr:col>10</xdr:col>
      <xdr:colOff>155575</xdr:colOff>
      <xdr:row>30</xdr:row>
      <xdr:rowOff>85344</xdr:rowOff>
    </xdr:to>
    <xdr:sp macro="" textlink="">
      <xdr:nvSpPr>
        <xdr:cNvPr id="312" name="円/楕円 311"/>
        <xdr:cNvSpPr/>
      </xdr:nvSpPr>
      <xdr:spPr>
        <a:xfrm>
          <a:off x="6921500" y="51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101871</xdr:rowOff>
    </xdr:from>
    <xdr:ext cx="469744" cy="259045"/>
    <xdr:sp macro="" textlink="">
      <xdr:nvSpPr>
        <xdr:cNvPr id="313" name="テキスト ボックス 312"/>
        <xdr:cNvSpPr txBox="1"/>
      </xdr:nvSpPr>
      <xdr:spPr>
        <a:xfrm>
          <a:off x="6737427" y="490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7" name="テキスト ボックス 32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9" name="テキスト ボックス 32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1" name="テキスト ボックス 33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5" name="直線コネクタ 334"/>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36"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37" name="直線コネクタ 336"/>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38"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39" name="直線コネクタ 338"/>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149736</xdr:rowOff>
    </xdr:from>
    <xdr:to>
      <xdr:col>15</xdr:col>
      <xdr:colOff>180975</xdr:colOff>
      <xdr:row>58</xdr:row>
      <xdr:rowOff>55827</xdr:rowOff>
    </xdr:to>
    <xdr:cxnSp macro="">
      <xdr:nvCxnSpPr>
        <xdr:cNvPr id="340" name="直線コネクタ 339"/>
        <xdr:cNvCxnSpPr/>
      </xdr:nvCxnSpPr>
      <xdr:spPr>
        <a:xfrm flipV="1">
          <a:off x="9639300" y="9922386"/>
          <a:ext cx="838200" cy="7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1"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2" name="フローチャート : 判断 341"/>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55827</xdr:rowOff>
    </xdr:from>
    <xdr:to>
      <xdr:col>14</xdr:col>
      <xdr:colOff>28575</xdr:colOff>
      <xdr:row>58</xdr:row>
      <xdr:rowOff>87602</xdr:rowOff>
    </xdr:to>
    <xdr:cxnSp macro="">
      <xdr:nvCxnSpPr>
        <xdr:cNvPr id="343" name="直線コネクタ 342"/>
        <xdr:cNvCxnSpPr/>
      </xdr:nvCxnSpPr>
      <xdr:spPr>
        <a:xfrm flipV="1">
          <a:off x="8750300" y="9999927"/>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4" name="フローチャート : 判断 343"/>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5" name="テキスト ボックス 344"/>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87602</xdr:rowOff>
    </xdr:from>
    <xdr:to>
      <xdr:col>12</xdr:col>
      <xdr:colOff>511175</xdr:colOff>
      <xdr:row>58</xdr:row>
      <xdr:rowOff>97592</xdr:rowOff>
    </xdr:to>
    <xdr:cxnSp macro="">
      <xdr:nvCxnSpPr>
        <xdr:cNvPr id="346" name="直線コネクタ 345"/>
        <xdr:cNvCxnSpPr/>
      </xdr:nvCxnSpPr>
      <xdr:spPr>
        <a:xfrm flipV="1">
          <a:off x="7861300" y="10031702"/>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47" name="フローチャート : 判断 346"/>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48" name="テキスト ボックス 347"/>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94003</xdr:rowOff>
    </xdr:from>
    <xdr:to>
      <xdr:col>11</xdr:col>
      <xdr:colOff>307975</xdr:colOff>
      <xdr:row>58</xdr:row>
      <xdr:rowOff>97592</xdr:rowOff>
    </xdr:to>
    <xdr:cxnSp macro="">
      <xdr:nvCxnSpPr>
        <xdr:cNvPr id="349" name="直線コネクタ 348"/>
        <xdr:cNvCxnSpPr/>
      </xdr:nvCxnSpPr>
      <xdr:spPr>
        <a:xfrm>
          <a:off x="6972300" y="10038103"/>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0" name="フローチャート : 判断 349"/>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1" name="テキスト ボックス 350"/>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2" name="フローチャート : 判断 351"/>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3" name="テキスト ボックス 352"/>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98936</xdr:rowOff>
    </xdr:from>
    <xdr:to>
      <xdr:col>15</xdr:col>
      <xdr:colOff>231775</xdr:colOff>
      <xdr:row>58</xdr:row>
      <xdr:rowOff>29086</xdr:rowOff>
    </xdr:to>
    <xdr:sp macro="" textlink="">
      <xdr:nvSpPr>
        <xdr:cNvPr id="359" name="円/楕円 358"/>
        <xdr:cNvSpPr/>
      </xdr:nvSpPr>
      <xdr:spPr>
        <a:xfrm>
          <a:off x="10426700" y="987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121813</xdr:rowOff>
    </xdr:from>
    <xdr:ext cx="469744" cy="259045"/>
    <xdr:sp macro="" textlink="">
      <xdr:nvSpPr>
        <xdr:cNvPr id="360" name="農林水産業費該当値テキスト"/>
        <xdr:cNvSpPr txBox="1"/>
      </xdr:nvSpPr>
      <xdr:spPr>
        <a:xfrm>
          <a:off x="10528300" y="972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5027</xdr:rowOff>
    </xdr:from>
    <xdr:to>
      <xdr:col>14</xdr:col>
      <xdr:colOff>79375</xdr:colOff>
      <xdr:row>58</xdr:row>
      <xdr:rowOff>106627</xdr:rowOff>
    </xdr:to>
    <xdr:sp macro="" textlink="">
      <xdr:nvSpPr>
        <xdr:cNvPr id="361" name="円/楕円 360"/>
        <xdr:cNvSpPr/>
      </xdr:nvSpPr>
      <xdr:spPr>
        <a:xfrm>
          <a:off x="9588500" y="994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97754</xdr:rowOff>
    </xdr:from>
    <xdr:ext cx="469744" cy="259045"/>
    <xdr:sp macro="" textlink="">
      <xdr:nvSpPr>
        <xdr:cNvPr id="362" name="テキスト ボックス 361"/>
        <xdr:cNvSpPr txBox="1"/>
      </xdr:nvSpPr>
      <xdr:spPr>
        <a:xfrm>
          <a:off x="9404427" y="1004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36802</xdr:rowOff>
    </xdr:from>
    <xdr:to>
      <xdr:col>12</xdr:col>
      <xdr:colOff>561975</xdr:colOff>
      <xdr:row>58</xdr:row>
      <xdr:rowOff>138402</xdr:rowOff>
    </xdr:to>
    <xdr:sp macro="" textlink="">
      <xdr:nvSpPr>
        <xdr:cNvPr id="363" name="円/楕円 362"/>
        <xdr:cNvSpPr/>
      </xdr:nvSpPr>
      <xdr:spPr>
        <a:xfrm>
          <a:off x="8699500" y="99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129529</xdr:rowOff>
    </xdr:from>
    <xdr:ext cx="469744" cy="259045"/>
    <xdr:sp macro="" textlink="">
      <xdr:nvSpPr>
        <xdr:cNvPr id="364" name="テキスト ボックス 363"/>
        <xdr:cNvSpPr txBox="1"/>
      </xdr:nvSpPr>
      <xdr:spPr>
        <a:xfrm>
          <a:off x="8515427" y="1007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46792</xdr:rowOff>
    </xdr:from>
    <xdr:to>
      <xdr:col>11</xdr:col>
      <xdr:colOff>358775</xdr:colOff>
      <xdr:row>58</xdr:row>
      <xdr:rowOff>148392</xdr:rowOff>
    </xdr:to>
    <xdr:sp macro="" textlink="">
      <xdr:nvSpPr>
        <xdr:cNvPr id="365" name="円/楕円 364"/>
        <xdr:cNvSpPr/>
      </xdr:nvSpPr>
      <xdr:spPr>
        <a:xfrm>
          <a:off x="7810500" y="999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139519</xdr:rowOff>
    </xdr:from>
    <xdr:ext cx="469744" cy="259045"/>
    <xdr:sp macro="" textlink="">
      <xdr:nvSpPr>
        <xdr:cNvPr id="366" name="テキスト ボックス 365"/>
        <xdr:cNvSpPr txBox="1"/>
      </xdr:nvSpPr>
      <xdr:spPr>
        <a:xfrm>
          <a:off x="7626427" y="1008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43203</xdr:rowOff>
    </xdr:from>
    <xdr:to>
      <xdr:col>10</xdr:col>
      <xdr:colOff>155575</xdr:colOff>
      <xdr:row>58</xdr:row>
      <xdr:rowOff>144803</xdr:rowOff>
    </xdr:to>
    <xdr:sp macro="" textlink="">
      <xdr:nvSpPr>
        <xdr:cNvPr id="367" name="円/楕円 366"/>
        <xdr:cNvSpPr/>
      </xdr:nvSpPr>
      <xdr:spPr>
        <a:xfrm>
          <a:off x="6921500" y="998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135930</xdr:rowOff>
    </xdr:from>
    <xdr:ext cx="469744" cy="259045"/>
    <xdr:sp macro="" textlink="">
      <xdr:nvSpPr>
        <xdr:cNvPr id="368" name="テキスト ボックス 367"/>
        <xdr:cNvSpPr txBox="1"/>
      </xdr:nvSpPr>
      <xdr:spPr>
        <a:xfrm>
          <a:off x="6737427" y="1008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6" name="テキスト ボックス 38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8" name="テキスト ボックス 38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2" name="直線コネクタ 391"/>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3"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4" name="直線コネクタ 393"/>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5"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396" name="直線コネクタ 395"/>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107277</xdr:rowOff>
    </xdr:from>
    <xdr:to>
      <xdr:col>15</xdr:col>
      <xdr:colOff>180975</xdr:colOff>
      <xdr:row>77</xdr:row>
      <xdr:rowOff>164312</xdr:rowOff>
    </xdr:to>
    <xdr:cxnSp macro="">
      <xdr:nvCxnSpPr>
        <xdr:cNvPr id="397" name="直線コネクタ 396"/>
        <xdr:cNvCxnSpPr/>
      </xdr:nvCxnSpPr>
      <xdr:spPr>
        <a:xfrm>
          <a:off x="9639300" y="13308927"/>
          <a:ext cx="8382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398"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399" name="フローチャート : 判断 398"/>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107277</xdr:rowOff>
    </xdr:from>
    <xdr:to>
      <xdr:col>14</xdr:col>
      <xdr:colOff>28575</xdr:colOff>
      <xdr:row>78</xdr:row>
      <xdr:rowOff>29057</xdr:rowOff>
    </xdr:to>
    <xdr:cxnSp macro="">
      <xdr:nvCxnSpPr>
        <xdr:cNvPr id="400" name="直線コネクタ 399"/>
        <xdr:cNvCxnSpPr/>
      </xdr:nvCxnSpPr>
      <xdr:spPr>
        <a:xfrm flipV="1">
          <a:off x="8750300" y="13308927"/>
          <a:ext cx="889000" cy="9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1" name="フローチャート : 判断 400"/>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2" name="テキスト ボックス 401"/>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15380</xdr:rowOff>
    </xdr:from>
    <xdr:to>
      <xdr:col>12</xdr:col>
      <xdr:colOff>511175</xdr:colOff>
      <xdr:row>78</xdr:row>
      <xdr:rowOff>29057</xdr:rowOff>
    </xdr:to>
    <xdr:cxnSp macro="">
      <xdr:nvCxnSpPr>
        <xdr:cNvPr id="403" name="直線コネクタ 402"/>
        <xdr:cNvCxnSpPr/>
      </xdr:nvCxnSpPr>
      <xdr:spPr>
        <a:xfrm>
          <a:off x="7861300" y="13388480"/>
          <a:ext cx="8890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4" name="フローチャート : 判断 403"/>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5" name="テキスト ボックス 404"/>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15380</xdr:rowOff>
    </xdr:from>
    <xdr:to>
      <xdr:col>11</xdr:col>
      <xdr:colOff>307975</xdr:colOff>
      <xdr:row>78</xdr:row>
      <xdr:rowOff>37401</xdr:rowOff>
    </xdr:to>
    <xdr:cxnSp macro="">
      <xdr:nvCxnSpPr>
        <xdr:cNvPr id="406" name="直線コネクタ 405"/>
        <xdr:cNvCxnSpPr/>
      </xdr:nvCxnSpPr>
      <xdr:spPr>
        <a:xfrm flipV="1">
          <a:off x="6972300" y="13388480"/>
          <a:ext cx="8890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07" name="フローチャート : 判断 406"/>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08" name="テキスト ボックス 407"/>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09" name="フローチャート : 判断 408"/>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0" name="テキスト ボックス 409"/>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113512</xdr:rowOff>
    </xdr:from>
    <xdr:to>
      <xdr:col>15</xdr:col>
      <xdr:colOff>231775</xdr:colOff>
      <xdr:row>78</xdr:row>
      <xdr:rowOff>43662</xdr:rowOff>
    </xdr:to>
    <xdr:sp macro="" textlink="">
      <xdr:nvSpPr>
        <xdr:cNvPr id="416" name="円/楕円 415"/>
        <xdr:cNvSpPr/>
      </xdr:nvSpPr>
      <xdr:spPr>
        <a:xfrm>
          <a:off x="10426700" y="133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91939</xdr:rowOff>
    </xdr:from>
    <xdr:ext cx="469744" cy="259045"/>
    <xdr:sp macro="" textlink="">
      <xdr:nvSpPr>
        <xdr:cNvPr id="417" name="商工費該当値テキスト"/>
        <xdr:cNvSpPr txBox="1"/>
      </xdr:nvSpPr>
      <xdr:spPr>
        <a:xfrm>
          <a:off x="10528300" y="1329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56477</xdr:rowOff>
    </xdr:from>
    <xdr:to>
      <xdr:col>14</xdr:col>
      <xdr:colOff>79375</xdr:colOff>
      <xdr:row>77</xdr:row>
      <xdr:rowOff>158077</xdr:rowOff>
    </xdr:to>
    <xdr:sp macro="" textlink="">
      <xdr:nvSpPr>
        <xdr:cNvPr id="418" name="円/楕円 417"/>
        <xdr:cNvSpPr/>
      </xdr:nvSpPr>
      <xdr:spPr>
        <a:xfrm>
          <a:off x="9588500" y="132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3154</xdr:rowOff>
    </xdr:from>
    <xdr:ext cx="469744" cy="259045"/>
    <xdr:sp macro="" textlink="">
      <xdr:nvSpPr>
        <xdr:cNvPr id="419" name="テキスト ボックス 418"/>
        <xdr:cNvSpPr txBox="1"/>
      </xdr:nvSpPr>
      <xdr:spPr>
        <a:xfrm>
          <a:off x="9404427" y="130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149707</xdr:rowOff>
    </xdr:from>
    <xdr:to>
      <xdr:col>12</xdr:col>
      <xdr:colOff>561975</xdr:colOff>
      <xdr:row>78</xdr:row>
      <xdr:rowOff>79857</xdr:rowOff>
    </xdr:to>
    <xdr:sp macro="" textlink="">
      <xdr:nvSpPr>
        <xdr:cNvPr id="420" name="円/楕円 419"/>
        <xdr:cNvSpPr/>
      </xdr:nvSpPr>
      <xdr:spPr>
        <a:xfrm>
          <a:off x="8699500" y="133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70984</xdr:rowOff>
    </xdr:from>
    <xdr:ext cx="469744" cy="259045"/>
    <xdr:sp macro="" textlink="">
      <xdr:nvSpPr>
        <xdr:cNvPr id="421" name="テキスト ボックス 420"/>
        <xdr:cNvSpPr txBox="1"/>
      </xdr:nvSpPr>
      <xdr:spPr>
        <a:xfrm>
          <a:off x="8515427" y="134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136030</xdr:rowOff>
    </xdr:from>
    <xdr:to>
      <xdr:col>11</xdr:col>
      <xdr:colOff>358775</xdr:colOff>
      <xdr:row>78</xdr:row>
      <xdr:rowOff>66180</xdr:rowOff>
    </xdr:to>
    <xdr:sp macro="" textlink="">
      <xdr:nvSpPr>
        <xdr:cNvPr id="422" name="円/楕円 421"/>
        <xdr:cNvSpPr/>
      </xdr:nvSpPr>
      <xdr:spPr>
        <a:xfrm>
          <a:off x="7810500" y="133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57307</xdr:rowOff>
    </xdr:from>
    <xdr:ext cx="469744" cy="259045"/>
    <xdr:sp macro="" textlink="">
      <xdr:nvSpPr>
        <xdr:cNvPr id="423" name="テキスト ボックス 422"/>
        <xdr:cNvSpPr txBox="1"/>
      </xdr:nvSpPr>
      <xdr:spPr>
        <a:xfrm>
          <a:off x="7626427" y="134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158051</xdr:rowOff>
    </xdr:from>
    <xdr:to>
      <xdr:col>10</xdr:col>
      <xdr:colOff>155575</xdr:colOff>
      <xdr:row>78</xdr:row>
      <xdr:rowOff>88201</xdr:rowOff>
    </xdr:to>
    <xdr:sp macro="" textlink="">
      <xdr:nvSpPr>
        <xdr:cNvPr id="424" name="円/楕円 423"/>
        <xdr:cNvSpPr/>
      </xdr:nvSpPr>
      <xdr:spPr>
        <a:xfrm>
          <a:off x="6921500" y="133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79328</xdr:rowOff>
    </xdr:from>
    <xdr:ext cx="469744" cy="259045"/>
    <xdr:sp macro="" textlink="">
      <xdr:nvSpPr>
        <xdr:cNvPr id="425" name="テキスト ボックス 424"/>
        <xdr:cNvSpPr txBox="1"/>
      </xdr:nvSpPr>
      <xdr:spPr>
        <a:xfrm>
          <a:off x="6737427" y="1345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47" name="直線コネクタ 446"/>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48"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49" name="直線コネクタ 448"/>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0"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1" name="直線コネクタ 450"/>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39994</xdr:rowOff>
    </xdr:from>
    <xdr:to>
      <xdr:col>15</xdr:col>
      <xdr:colOff>180975</xdr:colOff>
      <xdr:row>95</xdr:row>
      <xdr:rowOff>115934</xdr:rowOff>
    </xdr:to>
    <xdr:cxnSp macro="">
      <xdr:nvCxnSpPr>
        <xdr:cNvPr id="452" name="直線コネクタ 451"/>
        <xdr:cNvCxnSpPr/>
      </xdr:nvCxnSpPr>
      <xdr:spPr>
        <a:xfrm>
          <a:off x="9639300" y="15470494"/>
          <a:ext cx="838200" cy="9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3"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4" name="フローチャート : 判断 453"/>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39994</xdr:rowOff>
    </xdr:from>
    <xdr:to>
      <xdr:col>14</xdr:col>
      <xdr:colOff>28575</xdr:colOff>
      <xdr:row>94</xdr:row>
      <xdr:rowOff>92974</xdr:rowOff>
    </xdr:to>
    <xdr:cxnSp macro="">
      <xdr:nvCxnSpPr>
        <xdr:cNvPr id="455" name="直線コネクタ 454"/>
        <xdr:cNvCxnSpPr/>
      </xdr:nvCxnSpPr>
      <xdr:spPr>
        <a:xfrm flipV="1">
          <a:off x="8750300" y="15470494"/>
          <a:ext cx="889000" cy="7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56" name="フローチャート : 判断 455"/>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57" name="テキスト ボックス 456"/>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92974</xdr:rowOff>
    </xdr:from>
    <xdr:to>
      <xdr:col>12</xdr:col>
      <xdr:colOff>511175</xdr:colOff>
      <xdr:row>96</xdr:row>
      <xdr:rowOff>106302</xdr:rowOff>
    </xdr:to>
    <xdr:cxnSp macro="">
      <xdr:nvCxnSpPr>
        <xdr:cNvPr id="458" name="直線コネクタ 457"/>
        <xdr:cNvCxnSpPr/>
      </xdr:nvCxnSpPr>
      <xdr:spPr>
        <a:xfrm flipV="1">
          <a:off x="7861300" y="16209274"/>
          <a:ext cx="889000" cy="35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59" name="フローチャート : 判断 458"/>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0" name="テキスト ボックス 459"/>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106302</xdr:rowOff>
    </xdr:from>
    <xdr:to>
      <xdr:col>11</xdr:col>
      <xdr:colOff>307975</xdr:colOff>
      <xdr:row>96</xdr:row>
      <xdr:rowOff>144236</xdr:rowOff>
    </xdr:to>
    <xdr:cxnSp macro="">
      <xdr:nvCxnSpPr>
        <xdr:cNvPr id="461" name="直線コネクタ 460"/>
        <xdr:cNvCxnSpPr/>
      </xdr:nvCxnSpPr>
      <xdr:spPr>
        <a:xfrm flipV="1">
          <a:off x="6972300" y="16565502"/>
          <a:ext cx="889000" cy="3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2" name="フローチャート : 判断 461"/>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3" name="テキスト ボックス 462"/>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4" name="フローチャート : 判断 463"/>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5" name="テキスト ボックス 464"/>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65134</xdr:rowOff>
    </xdr:from>
    <xdr:to>
      <xdr:col>15</xdr:col>
      <xdr:colOff>231775</xdr:colOff>
      <xdr:row>95</xdr:row>
      <xdr:rowOff>166734</xdr:rowOff>
    </xdr:to>
    <xdr:sp macro="" textlink="">
      <xdr:nvSpPr>
        <xdr:cNvPr id="471" name="円/楕円 470"/>
        <xdr:cNvSpPr/>
      </xdr:nvSpPr>
      <xdr:spPr>
        <a:xfrm>
          <a:off x="10426700" y="163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88011</xdr:rowOff>
    </xdr:from>
    <xdr:ext cx="599010" cy="259045"/>
    <xdr:sp macro="" textlink="">
      <xdr:nvSpPr>
        <xdr:cNvPr id="472" name="土木費該当値テキスト"/>
        <xdr:cNvSpPr txBox="1"/>
      </xdr:nvSpPr>
      <xdr:spPr>
        <a:xfrm>
          <a:off x="10528300" y="162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117,698</a:t>
          </a:r>
          <a:endParaRPr kumimoji="1" lang="ja-JP" altLang="en-US" sz="1000" b="1">
            <a:solidFill>
              <a:srgbClr val="FF0000"/>
            </a:solidFill>
            <a:latin typeface="ＭＳ Ｐゴシック"/>
          </a:endParaRPr>
        </a:p>
      </xdr:txBody>
    </xdr:sp>
    <xdr:clientData/>
  </xdr:oneCellAnchor>
  <xdr:twoCellAnchor>
    <xdr:from>
      <xdr:col>13</xdr:col>
      <xdr:colOff>663575</xdr:colOff>
      <xdr:row>89</xdr:row>
      <xdr:rowOff>160644</xdr:rowOff>
    </xdr:from>
    <xdr:to>
      <xdr:col>14</xdr:col>
      <xdr:colOff>79375</xdr:colOff>
      <xdr:row>90</xdr:row>
      <xdr:rowOff>90794</xdr:rowOff>
    </xdr:to>
    <xdr:sp macro="" textlink="">
      <xdr:nvSpPr>
        <xdr:cNvPr id="473" name="円/楕円 472"/>
        <xdr:cNvSpPr/>
      </xdr:nvSpPr>
      <xdr:spPr>
        <a:xfrm>
          <a:off x="9588500" y="154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88</xdr:row>
      <xdr:rowOff>107321</xdr:rowOff>
    </xdr:from>
    <xdr:ext cx="599010" cy="259045"/>
    <xdr:sp macro="" textlink="">
      <xdr:nvSpPr>
        <xdr:cNvPr id="474" name="テキスト ボックス 473"/>
        <xdr:cNvSpPr txBox="1"/>
      </xdr:nvSpPr>
      <xdr:spPr>
        <a:xfrm>
          <a:off x="9339794" y="1519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321,808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42174</xdr:rowOff>
    </xdr:from>
    <xdr:to>
      <xdr:col>12</xdr:col>
      <xdr:colOff>561975</xdr:colOff>
      <xdr:row>94</xdr:row>
      <xdr:rowOff>143774</xdr:rowOff>
    </xdr:to>
    <xdr:sp macro="" textlink="">
      <xdr:nvSpPr>
        <xdr:cNvPr id="475" name="円/楕円 474"/>
        <xdr:cNvSpPr/>
      </xdr:nvSpPr>
      <xdr:spPr>
        <a:xfrm>
          <a:off x="8699500" y="161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160301</xdr:rowOff>
    </xdr:from>
    <xdr:ext cx="599010" cy="259045"/>
    <xdr:sp macro="" textlink="">
      <xdr:nvSpPr>
        <xdr:cNvPr id="476" name="テキスト ボックス 475"/>
        <xdr:cNvSpPr txBox="1"/>
      </xdr:nvSpPr>
      <xdr:spPr>
        <a:xfrm>
          <a:off x="8450794" y="1593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160,220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55502</xdr:rowOff>
    </xdr:from>
    <xdr:to>
      <xdr:col>11</xdr:col>
      <xdr:colOff>358775</xdr:colOff>
      <xdr:row>96</xdr:row>
      <xdr:rowOff>157102</xdr:rowOff>
    </xdr:to>
    <xdr:sp macro="" textlink="">
      <xdr:nvSpPr>
        <xdr:cNvPr id="477" name="円/楕円 476"/>
        <xdr:cNvSpPr/>
      </xdr:nvSpPr>
      <xdr:spPr>
        <a:xfrm>
          <a:off x="7810500" y="165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2179</xdr:rowOff>
    </xdr:from>
    <xdr:ext cx="534377" cy="259045"/>
    <xdr:sp macro="" textlink="">
      <xdr:nvSpPr>
        <xdr:cNvPr id="478" name="テキスト ボックス 477"/>
        <xdr:cNvSpPr txBox="1"/>
      </xdr:nvSpPr>
      <xdr:spPr>
        <a:xfrm>
          <a:off x="7594111" y="162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93436</xdr:rowOff>
    </xdr:from>
    <xdr:to>
      <xdr:col>10</xdr:col>
      <xdr:colOff>155575</xdr:colOff>
      <xdr:row>97</xdr:row>
      <xdr:rowOff>23586</xdr:rowOff>
    </xdr:to>
    <xdr:sp macro="" textlink="">
      <xdr:nvSpPr>
        <xdr:cNvPr id="479" name="円/楕円 478"/>
        <xdr:cNvSpPr/>
      </xdr:nvSpPr>
      <xdr:spPr>
        <a:xfrm>
          <a:off x="6921500" y="165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40113</xdr:rowOff>
    </xdr:from>
    <xdr:ext cx="534377" cy="259045"/>
    <xdr:sp macro="" textlink="">
      <xdr:nvSpPr>
        <xdr:cNvPr id="480" name="テキスト ボックス 479"/>
        <xdr:cNvSpPr txBox="1"/>
      </xdr:nvSpPr>
      <xdr:spPr>
        <a:xfrm>
          <a:off x="6705111" y="1632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3" name="直線コネクタ 502"/>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4"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5" name="直線コネクタ 504"/>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06"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07" name="直線コネクタ 506"/>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85705</xdr:rowOff>
    </xdr:from>
    <xdr:to>
      <xdr:col>23</xdr:col>
      <xdr:colOff>517525</xdr:colOff>
      <xdr:row>38</xdr:row>
      <xdr:rowOff>89819</xdr:rowOff>
    </xdr:to>
    <xdr:cxnSp macro="">
      <xdr:nvCxnSpPr>
        <xdr:cNvPr id="508" name="直線コネクタ 507"/>
        <xdr:cNvCxnSpPr/>
      </xdr:nvCxnSpPr>
      <xdr:spPr>
        <a:xfrm flipV="1">
          <a:off x="15481300" y="6600805"/>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09"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0" name="フローチャート : 判断 509"/>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76149</xdr:rowOff>
    </xdr:from>
    <xdr:to>
      <xdr:col>22</xdr:col>
      <xdr:colOff>365125</xdr:colOff>
      <xdr:row>38</xdr:row>
      <xdr:rowOff>89819</xdr:rowOff>
    </xdr:to>
    <xdr:cxnSp macro="">
      <xdr:nvCxnSpPr>
        <xdr:cNvPr id="511" name="直線コネクタ 510"/>
        <xdr:cNvCxnSpPr/>
      </xdr:nvCxnSpPr>
      <xdr:spPr>
        <a:xfrm>
          <a:off x="14592300" y="6591249"/>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2" name="フローチャート : 判断 511"/>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3" name="テキスト ボックス 512"/>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119766</xdr:rowOff>
    </xdr:from>
    <xdr:to>
      <xdr:col>21</xdr:col>
      <xdr:colOff>161925</xdr:colOff>
      <xdr:row>38</xdr:row>
      <xdr:rowOff>76149</xdr:rowOff>
    </xdr:to>
    <xdr:cxnSp macro="">
      <xdr:nvCxnSpPr>
        <xdr:cNvPr id="514" name="直線コネクタ 513"/>
        <xdr:cNvCxnSpPr/>
      </xdr:nvCxnSpPr>
      <xdr:spPr>
        <a:xfrm>
          <a:off x="13703300" y="6463416"/>
          <a:ext cx="889000" cy="12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5" name="フローチャート : 判断 51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16" name="テキスト ボックス 51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119766</xdr:rowOff>
    </xdr:from>
    <xdr:to>
      <xdr:col>19</xdr:col>
      <xdr:colOff>644525</xdr:colOff>
      <xdr:row>38</xdr:row>
      <xdr:rowOff>64216</xdr:rowOff>
    </xdr:to>
    <xdr:cxnSp macro="">
      <xdr:nvCxnSpPr>
        <xdr:cNvPr id="517" name="直線コネクタ 516"/>
        <xdr:cNvCxnSpPr/>
      </xdr:nvCxnSpPr>
      <xdr:spPr>
        <a:xfrm flipV="1">
          <a:off x="12814300" y="6463416"/>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18" name="フローチャート : 判断 51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19" name="テキスト ボックス 51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0" name="フローチャート : 判断 51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1" name="テキスト ボックス 52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34905</xdr:rowOff>
    </xdr:from>
    <xdr:to>
      <xdr:col>23</xdr:col>
      <xdr:colOff>568325</xdr:colOff>
      <xdr:row>38</xdr:row>
      <xdr:rowOff>136505</xdr:rowOff>
    </xdr:to>
    <xdr:sp macro="" textlink="">
      <xdr:nvSpPr>
        <xdr:cNvPr id="527" name="円/楕円 526"/>
        <xdr:cNvSpPr/>
      </xdr:nvSpPr>
      <xdr:spPr>
        <a:xfrm>
          <a:off x="16268700" y="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121282</xdr:rowOff>
    </xdr:from>
    <xdr:ext cx="534377" cy="259045"/>
    <xdr:sp macro="" textlink="">
      <xdr:nvSpPr>
        <xdr:cNvPr id="528" name="消防費該当値テキスト"/>
        <xdr:cNvSpPr txBox="1"/>
      </xdr:nvSpPr>
      <xdr:spPr>
        <a:xfrm>
          <a:off x="16370300" y="646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39019</xdr:rowOff>
    </xdr:from>
    <xdr:to>
      <xdr:col>22</xdr:col>
      <xdr:colOff>415925</xdr:colOff>
      <xdr:row>38</xdr:row>
      <xdr:rowOff>140619</xdr:rowOff>
    </xdr:to>
    <xdr:sp macro="" textlink="">
      <xdr:nvSpPr>
        <xdr:cNvPr id="529" name="円/楕円 528"/>
        <xdr:cNvSpPr/>
      </xdr:nvSpPr>
      <xdr:spPr>
        <a:xfrm>
          <a:off x="15430500" y="65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131746</xdr:rowOff>
    </xdr:from>
    <xdr:ext cx="534377" cy="259045"/>
    <xdr:sp macro="" textlink="">
      <xdr:nvSpPr>
        <xdr:cNvPr id="530" name="テキスト ボックス 529"/>
        <xdr:cNvSpPr txBox="1"/>
      </xdr:nvSpPr>
      <xdr:spPr>
        <a:xfrm>
          <a:off x="15214111" y="66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25349</xdr:rowOff>
    </xdr:from>
    <xdr:to>
      <xdr:col>21</xdr:col>
      <xdr:colOff>212725</xdr:colOff>
      <xdr:row>38</xdr:row>
      <xdr:rowOff>126949</xdr:rowOff>
    </xdr:to>
    <xdr:sp macro="" textlink="">
      <xdr:nvSpPr>
        <xdr:cNvPr id="531" name="円/楕円 530"/>
        <xdr:cNvSpPr/>
      </xdr:nvSpPr>
      <xdr:spPr>
        <a:xfrm>
          <a:off x="14541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118076</xdr:rowOff>
    </xdr:from>
    <xdr:ext cx="534377" cy="259045"/>
    <xdr:sp macro="" textlink="">
      <xdr:nvSpPr>
        <xdr:cNvPr id="532" name="テキスト ボックス 531"/>
        <xdr:cNvSpPr txBox="1"/>
      </xdr:nvSpPr>
      <xdr:spPr>
        <a:xfrm>
          <a:off x="14325111" y="663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68966</xdr:rowOff>
    </xdr:from>
    <xdr:to>
      <xdr:col>20</xdr:col>
      <xdr:colOff>9525</xdr:colOff>
      <xdr:row>37</xdr:row>
      <xdr:rowOff>170566</xdr:rowOff>
    </xdr:to>
    <xdr:sp macro="" textlink="">
      <xdr:nvSpPr>
        <xdr:cNvPr id="533" name="円/楕円 532"/>
        <xdr:cNvSpPr/>
      </xdr:nvSpPr>
      <xdr:spPr>
        <a:xfrm>
          <a:off x="13652500" y="64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161693</xdr:rowOff>
    </xdr:from>
    <xdr:ext cx="534377" cy="259045"/>
    <xdr:sp macro="" textlink="">
      <xdr:nvSpPr>
        <xdr:cNvPr id="534" name="テキスト ボックス 533"/>
        <xdr:cNvSpPr txBox="1"/>
      </xdr:nvSpPr>
      <xdr:spPr>
        <a:xfrm>
          <a:off x="13436111" y="6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13416</xdr:rowOff>
    </xdr:from>
    <xdr:to>
      <xdr:col>18</xdr:col>
      <xdr:colOff>492125</xdr:colOff>
      <xdr:row>38</xdr:row>
      <xdr:rowOff>115016</xdr:rowOff>
    </xdr:to>
    <xdr:sp macro="" textlink="">
      <xdr:nvSpPr>
        <xdr:cNvPr id="535" name="円/楕円 534"/>
        <xdr:cNvSpPr/>
      </xdr:nvSpPr>
      <xdr:spPr>
        <a:xfrm>
          <a:off x="12763500" y="652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106143</xdr:rowOff>
    </xdr:from>
    <xdr:ext cx="534377" cy="259045"/>
    <xdr:sp macro="" textlink="">
      <xdr:nvSpPr>
        <xdr:cNvPr id="536" name="テキスト ボックス 535"/>
        <xdr:cNvSpPr txBox="1"/>
      </xdr:nvSpPr>
      <xdr:spPr>
        <a:xfrm>
          <a:off x="12547111" y="662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49" name="テキスト ボックス 54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1" name="テキスト ボックス 55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3" name="テキスト ボックス 55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5" name="テキスト ボックス 55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57" name="テキスト ボックス 55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59" name="テキスト ボックス 55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3" name="直線コネクタ 562"/>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4"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5" name="直線コネクタ 564"/>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66"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67" name="直線コネクタ 566"/>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16844</xdr:rowOff>
    </xdr:from>
    <xdr:to>
      <xdr:col>23</xdr:col>
      <xdr:colOff>517525</xdr:colOff>
      <xdr:row>57</xdr:row>
      <xdr:rowOff>16142</xdr:rowOff>
    </xdr:to>
    <xdr:cxnSp macro="">
      <xdr:nvCxnSpPr>
        <xdr:cNvPr id="568" name="直線コネクタ 567"/>
        <xdr:cNvCxnSpPr/>
      </xdr:nvCxnSpPr>
      <xdr:spPr>
        <a:xfrm>
          <a:off x="15481300" y="9103694"/>
          <a:ext cx="838200" cy="68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69"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0" name="フローチャート : 判断 569"/>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16844</xdr:rowOff>
    </xdr:from>
    <xdr:to>
      <xdr:col>22</xdr:col>
      <xdr:colOff>365125</xdr:colOff>
      <xdr:row>57</xdr:row>
      <xdr:rowOff>139929</xdr:rowOff>
    </xdr:to>
    <xdr:cxnSp macro="">
      <xdr:nvCxnSpPr>
        <xdr:cNvPr id="571" name="直線コネクタ 570"/>
        <xdr:cNvCxnSpPr/>
      </xdr:nvCxnSpPr>
      <xdr:spPr>
        <a:xfrm flipV="1">
          <a:off x="14592300" y="9103694"/>
          <a:ext cx="889000" cy="80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2" name="フローチャート : 判断 571"/>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3" name="テキスト ボックス 572"/>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139929</xdr:rowOff>
    </xdr:from>
    <xdr:to>
      <xdr:col>21</xdr:col>
      <xdr:colOff>161925</xdr:colOff>
      <xdr:row>58</xdr:row>
      <xdr:rowOff>20355</xdr:rowOff>
    </xdr:to>
    <xdr:cxnSp macro="">
      <xdr:nvCxnSpPr>
        <xdr:cNvPr id="574" name="直線コネクタ 573"/>
        <xdr:cNvCxnSpPr/>
      </xdr:nvCxnSpPr>
      <xdr:spPr>
        <a:xfrm flipV="1">
          <a:off x="13703300" y="9912579"/>
          <a:ext cx="889000" cy="5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5" name="フローチャート : 判断 574"/>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76" name="テキスト ボックス 575"/>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20355</xdr:rowOff>
    </xdr:from>
    <xdr:to>
      <xdr:col>19</xdr:col>
      <xdr:colOff>644525</xdr:colOff>
      <xdr:row>58</xdr:row>
      <xdr:rowOff>59723</xdr:rowOff>
    </xdr:to>
    <xdr:cxnSp macro="">
      <xdr:nvCxnSpPr>
        <xdr:cNvPr id="577" name="直線コネクタ 576"/>
        <xdr:cNvCxnSpPr/>
      </xdr:nvCxnSpPr>
      <xdr:spPr>
        <a:xfrm flipV="1">
          <a:off x="12814300" y="9964455"/>
          <a:ext cx="889000" cy="3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78" name="フローチャート : 判断 577"/>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79" name="テキスト ボックス 578"/>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0" name="フローチャート : 判断 579"/>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1" name="テキスト ボックス 580"/>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136792</xdr:rowOff>
    </xdr:from>
    <xdr:to>
      <xdr:col>23</xdr:col>
      <xdr:colOff>568325</xdr:colOff>
      <xdr:row>57</xdr:row>
      <xdr:rowOff>66942</xdr:rowOff>
    </xdr:to>
    <xdr:sp macro="" textlink="">
      <xdr:nvSpPr>
        <xdr:cNvPr id="587" name="円/楕円 586"/>
        <xdr:cNvSpPr/>
      </xdr:nvSpPr>
      <xdr:spPr>
        <a:xfrm>
          <a:off x="16268700" y="97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159669</xdr:rowOff>
    </xdr:from>
    <xdr:ext cx="534377" cy="259045"/>
    <xdr:sp macro="" textlink="">
      <xdr:nvSpPr>
        <xdr:cNvPr id="588" name="教育費該当値テキスト"/>
        <xdr:cNvSpPr txBox="1"/>
      </xdr:nvSpPr>
      <xdr:spPr>
        <a:xfrm>
          <a:off x="16370300" y="95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46,067</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137494</xdr:rowOff>
    </xdr:from>
    <xdr:to>
      <xdr:col>22</xdr:col>
      <xdr:colOff>415925</xdr:colOff>
      <xdr:row>53</xdr:row>
      <xdr:rowOff>67644</xdr:rowOff>
    </xdr:to>
    <xdr:sp macro="" textlink="">
      <xdr:nvSpPr>
        <xdr:cNvPr id="589" name="円/楕円 588"/>
        <xdr:cNvSpPr/>
      </xdr:nvSpPr>
      <xdr:spPr>
        <a:xfrm>
          <a:off x="15430500" y="90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84171</xdr:rowOff>
    </xdr:from>
    <xdr:ext cx="534377" cy="259045"/>
    <xdr:sp macro="" textlink="">
      <xdr:nvSpPr>
        <xdr:cNvPr id="590" name="テキスト ボックス 589"/>
        <xdr:cNvSpPr txBox="1"/>
      </xdr:nvSpPr>
      <xdr:spPr>
        <a:xfrm>
          <a:off x="15214111" y="88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88,024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89129</xdr:rowOff>
    </xdr:from>
    <xdr:to>
      <xdr:col>21</xdr:col>
      <xdr:colOff>212725</xdr:colOff>
      <xdr:row>58</xdr:row>
      <xdr:rowOff>19279</xdr:rowOff>
    </xdr:to>
    <xdr:sp macro="" textlink="">
      <xdr:nvSpPr>
        <xdr:cNvPr id="591" name="円/楕円 590"/>
        <xdr:cNvSpPr/>
      </xdr:nvSpPr>
      <xdr:spPr>
        <a:xfrm>
          <a:off x="14541500" y="98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10406</xdr:rowOff>
    </xdr:from>
    <xdr:ext cx="534377" cy="259045"/>
    <xdr:sp macro="" textlink="">
      <xdr:nvSpPr>
        <xdr:cNvPr id="592" name="テキスト ボックス 591"/>
        <xdr:cNvSpPr txBox="1"/>
      </xdr:nvSpPr>
      <xdr:spPr>
        <a:xfrm>
          <a:off x="14325111" y="9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141005</xdr:rowOff>
    </xdr:from>
    <xdr:to>
      <xdr:col>20</xdr:col>
      <xdr:colOff>9525</xdr:colOff>
      <xdr:row>58</xdr:row>
      <xdr:rowOff>71155</xdr:rowOff>
    </xdr:to>
    <xdr:sp macro="" textlink="">
      <xdr:nvSpPr>
        <xdr:cNvPr id="593" name="円/楕円 592"/>
        <xdr:cNvSpPr/>
      </xdr:nvSpPr>
      <xdr:spPr>
        <a:xfrm>
          <a:off x="13652500" y="991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62282</xdr:rowOff>
    </xdr:from>
    <xdr:ext cx="534377" cy="259045"/>
    <xdr:sp macro="" textlink="">
      <xdr:nvSpPr>
        <xdr:cNvPr id="594" name="テキスト ボックス 593"/>
        <xdr:cNvSpPr txBox="1"/>
      </xdr:nvSpPr>
      <xdr:spPr>
        <a:xfrm>
          <a:off x="13436111" y="1000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8923</xdr:rowOff>
    </xdr:from>
    <xdr:to>
      <xdr:col>18</xdr:col>
      <xdr:colOff>492125</xdr:colOff>
      <xdr:row>58</xdr:row>
      <xdr:rowOff>110523</xdr:rowOff>
    </xdr:to>
    <xdr:sp macro="" textlink="">
      <xdr:nvSpPr>
        <xdr:cNvPr id="595" name="円/楕円 594"/>
        <xdr:cNvSpPr/>
      </xdr:nvSpPr>
      <xdr:spPr>
        <a:xfrm>
          <a:off x="12763500" y="99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101650</xdr:rowOff>
    </xdr:from>
    <xdr:ext cx="534377" cy="259045"/>
    <xdr:sp macro="" textlink="">
      <xdr:nvSpPr>
        <xdr:cNvPr id="596" name="テキスト ボックス 595"/>
        <xdr:cNvSpPr txBox="1"/>
      </xdr:nvSpPr>
      <xdr:spPr>
        <a:xfrm>
          <a:off x="12547111" y="100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18" name="直線コネクタ 617"/>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19"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0" name="直線コネクタ 61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1"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2" name="直線コネクタ 621"/>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3" name="直線コネクタ 62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4"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5" name="フローチャート : 判断 624"/>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125802</xdr:rowOff>
    </xdr:from>
    <xdr:to>
      <xdr:col>22</xdr:col>
      <xdr:colOff>365125</xdr:colOff>
      <xdr:row>78</xdr:row>
      <xdr:rowOff>139700</xdr:rowOff>
    </xdr:to>
    <xdr:cxnSp macro="">
      <xdr:nvCxnSpPr>
        <xdr:cNvPr id="626" name="直線コネクタ 625"/>
        <xdr:cNvCxnSpPr/>
      </xdr:nvCxnSpPr>
      <xdr:spPr>
        <a:xfrm>
          <a:off x="14592300" y="13498902"/>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27" name="フローチャート : 判断 626"/>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28" name="テキスト ボックス 627"/>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62525</xdr:rowOff>
    </xdr:from>
    <xdr:to>
      <xdr:col>21</xdr:col>
      <xdr:colOff>161925</xdr:colOff>
      <xdr:row>78</xdr:row>
      <xdr:rowOff>125802</xdr:rowOff>
    </xdr:to>
    <xdr:cxnSp macro="">
      <xdr:nvCxnSpPr>
        <xdr:cNvPr id="629" name="直線コネクタ 628"/>
        <xdr:cNvCxnSpPr/>
      </xdr:nvCxnSpPr>
      <xdr:spPr>
        <a:xfrm>
          <a:off x="13703300" y="13435625"/>
          <a:ext cx="889000" cy="6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0" name="フローチャート : 判断 629"/>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1" name="テキスト ボックス 630"/>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18131</xdr:rowOff>
    </xdr:from>
    <xdr:to>
      <xdr:col>19</xdr:col>
      <xdr:colOff>644525</xdr:colOff>
      <xdr:row>78</xdr:row>
      <xdr:rowOff>62525</xdr:rowOff>
    </xdr:to>
    <xdr:cxnSp macro="">
      <xdr:nvCxnSpPr>
        <xdr:cNvPr id="632" name="直線コネクタ 631"/>
        <xdr:cNvCxnSpPr/>
      </xdr:nvCxnSpPr>
      <xdr:spPr>
        <a:xfrm>
          <a:off x="12814300" y="12705431"/>
          <a:ext cx="889000" cy="7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3" name="フローチャート : 判断 632"/>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4" name="テキスト ボックス 633"/>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5" name="フローチャート : 判断 634"/>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132980</xdr:rowOff>
    </xdr:from>
    <xdr:ext cx="469744" cy="259045"/>
    <xdr:sp macro="" textlink="">
      <xdr:nvSpPr>
        <xdr:cNvPr id="636" name="テキスト ボックス 635"/>
        <xdr:cNvSpPr txBox="1"/>
      </xdr:nvSpPr>
      <xdr:spPr>
        <a:xfrm>
          <a:off x="12579427" y="1333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2" name="円/楕円 64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3"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4" name="円/楕円 64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5" name="テキスト ボックス 64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75002</xdr:rowOff>
    </xdr:from>
    <xdr:to>
      <xdr:col>21</xdr:col>
      <xdr:colOff>212725</xdr:colOff>
      <xdr:row>79</xdr:row>
      <xdr:rowOff>5152</xdr:rowOff>
    </xdr:to>
    <xdr:sp macro="" textlink="">
      <xdr:nvSpPr>
        <xdr:cNvPr id="646" name="円/楕円 645"/>
        <xdr:cNvSpPr/>
      </xdr:nvSpPr>
      <xdr:spPr>
        <a:xfrm>
          <a:off x="14541500" y="1344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167729</xdr:rowOff>
    </xdr:from>
    <xdr:ext cx="378565" cy="259045"/>
    <xdr:sp macro="" textlink="">
      <xdr:nvSpPr>
        <xdr:cNvPr id="647" name="テキスト ボックス 646"/>
        <xdr:cNvSpPr txBox="1"/>
      </xdr:nvSpPr>
      <xdr:spPr>
        <a:xfrm>
          <a:off x="14403017" y="1354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11725</xdr:rowOff>
    </xdr:from>
    <xdr:to>
      <xdr:col>20</xdr:col>
      <xdr:colOff>9525</xdr:colOff>
      <xdr:row>78</xdr:row>
      <xdr:rowOff>113325</xdr:rowOff>
    </xdr:to>
    <xdr:sp macro="" textlink="">
      <xdr:nvSpPr>
        <xdr:cNvPr id="648" name="円/楕円 647"/>
        <xdr:cNvSpPr/>
      </xdr:nvSpPr>
      <xdr:spPr>
        <a:xfrm>
          <a:off x="13652500" y="133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104452</xdr:rowOff>
    </xdr:from>
    <xdr:ext cx="469744" cy="259045"/>
    <xdr:sp macro="" textlink="">
      <xdr:nvSpPr>
        <xdr:cNvPr id="649" name="テキスト ボックス 648"/>
        <xdr:cNvSpPr txBox="1"/>
      </xdr:nvSpPr>
      <xdr:spPr>
        <a:xfrm>
          <a:off x="13468427" y="134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138781</xdr:rowOff>
    </xdr:from>
    <xdr:to>
      <xdr:col>18</xdr:col>
      <xdr:colOff>492125</xdr:colOff>
      <xdr:row>74</xdr:row>
      <xdr:rowOff>68931</xdr:rowOff>
    </xdr:to>
    <xdr:sp macro="" textlink="">
      <xdr:nvSpPr>
        <xdr:cNvPr id="650" name="円/楕円 649"/>
        <xdr:cNvSpPr/>
      </xdr:nvSpPr>
      <xdr:spPr>
        <a:xfrm>
          <a:off x="12763500" y="1265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85458</xdr:rowOff>
    </xdr:from>
    <xdr:ext cx="534377" cy="259045"/>
    <xdr:sp macro="" textlink="">
      <xdr:nvSpPr>
        <xdr:cNvPr id="651" name="テキスト ボックス 650"/>
        <xdr:cNvSpPr txBox="1"/>
      </xdr:nvSpPr>
      <xdr:spPr>
        <a:xfrm>
          <a:off x="12547111" y="1242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2" name="直線コネクタ 661"/>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3" name="テキスト ボックス 662"/>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5" name="テキスト ボックス 664"/>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66" name="直線コネクタ 665"/>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67" name="テキスト ボックス 666"/>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0" name="直線コネクタ 669"/>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1" name="テキスト ボックス 670"/>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3" name="テキスト ボックス 672"/>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4" name="直線コネクタ 673"/>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5" name="テキスト ボックス 674"/>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79" name="直線コネクタ 678"/>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0"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1" name="直線コネクタ 680"/>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2"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3" name="直線コネクタ 682"/>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149473</xdr:rowOff>
    </xdr:from>
    <xdr:to>
      <xdr:col>23</xdr:col>
      <xdr:colOff>517525</xdr:colOff>
      <xdr:row>97</xdr:row>
      <xdr:rowOff>512</xdr:rowOff>
    </xdr:to>
    <xdr:cxnSp macro="">
      <xdr:nvCxnSpPr>
        <xdr:cNvPr id="684" name="直線コネクタ 683"/>
        <xdr:cNvCxnSpPr/>
      </xdr:nvCxnSpPr>
      <xdr:spPr>
        <a:xfrm flipV="1">
          <a:off x="15481300" y="16608673"/>
          <a:ext cx="838200" cy="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5"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86" name="フローチャート : 判断 685"/>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132899</xdr:rowOff>
    </xdr:from>
    <xdr:to>
      <xdr:col>22</xdr:col>
      <xdr:colOff>365125</xdr:colOff>
      <xdr:row>97</xdr:row>
      <xdr:rowOff>512</xdr:rowOff>
    </xdr:to>
    <xdr:cxnSp macro="">
      <xdr:nvCxnSpPr>
        <xdr:cNvPr id="687" name="直線コネクタ 686"/>
        <xdr:cNvCxnSpPr/>
      </xdr:nvCxnSpPr>
      <xdr:spPr>
        <a:xfrm>
          <a:off x="14592300" y="16592099"/>
          <a:ext cx="889000" cy="3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88" name="フローチャート : 判断 687"/>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89" name="テキスト ボックス 688"/>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107824</xdr:rowOff>
    </xdr:from>
    <xdr:to>
      <xdr:col>21</xdr:col>
      <xdr:colOff>161925</xdr:colOff>
      <xdr:row>96</xdr:row>
      <xdr:rowOff>132899</xdr:rowOff>
    </xdr:to>
    <xdr:cxnSp macro="">
      <xdr:nvCxnSpPr>
        <xdr:cNvPr id="690" name="直線コネクタ 689"/>
        <xdr:cNvCxnSpPr/>
      </xdr:nvCxnSpPr>
      <xdr:spPr>
        <a:xfrm>
          <a:off x="13703300" y="16567024"/>
          <a:ext cx="889000" cy="2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1" name="フローチャート : 判断 690"/>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2" name="テキスト ボックス 691"/>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107824</xdr:rowOff>
    </xdr:from>
    <xdr:to>
      <xdr:col>19</xdr:col>
      <xdr:colOff>644525</xdr:colOff>
      <xdr:row>96</xdr:row>
      <xdr:rowOff>113996</xdr:rowOff>
    </xdr:to>
    <xdr:cxnSp macro="">
      <xdr:nvCxnSpPr>
        <xdr:cNvPr id="693" name="直線コネクタ 692"/>
        <xdr:cNvCxnSpPr/>
      </xdr:nvCxnSpPr>
      <xdr:spPr>
        <a:xfrm flipV="1">
          <a:off x="12814300" y="1656702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4" name="フローチャート : 判断 693"/>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5" name="テキスト ボックス 694"/>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696" name="フローチャート : 判断 695"/>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697" name="テキスト ボックス 696"/>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98673</xdr:rowOff>
    </xdr:from>
    <xdr:to>
      <xdr:col>23</xdr:col>
      <xdr:colOff>568325</xdr:colOff>
      <xdr:row>97</xdr:row>
      <xdr:rowOff>28823</xdr:rowOff>
    </xdr:to>
    <xdr:sp macro="" textlink="">
      <xdr:nvSpPr>
        <xdr:cNvPr id="703" name="円/楕円 702"/>
        <xdr:cNvSpPr/>
      </xdr:nvSpPr>
      <xdr:spPr>
        <a:xfrm>
          <a:off x="16268700" y="16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77100</xdr:rowOff>
    </xdr:from>
    <xdr:ext cx="534377" cy="259045"/>
    <xdr:sp macro="" textlink="">
      <xdr:nvSpPr>
        <xdr:cNvPr id="704" name="公債費該当値テキスト"/>
        <xdr:cNvSpPr txBox="1"/>
      </xdr:nvSpPr>
      <xdr:spPr>
        <a:xfrm>
          <a:off x="16370300" y="165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35,316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121162</xdr:rowOff>
    </xdr:from>
    <xdr:to>
      <xdr:col>22</xdr:col>
      <xdr:colOff>415925</xdr:colOff>
      <xdr:row>97</xdr:row>
      <xdr:rowOff>51312</xdr:rowOff>
    </xdr:to>
    <xdr:sp macro="" textlink="">
      <xdr:nvSpPr>
        <xdr:cNvPr id="705" name="円/楕円 704"/>
        <xdr:cNvSpPr/>
      </xdr:nvSpPr>
      <xdr:spPr>
        <a:xfrm>
          <a:off x="15430500" y="165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42439</xdr:rowOff>
    </xdr:from>
    <xdr:ext cx="534377" cy="259045"/>
    <xdr:sp macro="" textlink="">
      <xdr:nvSpPr>
        <xdr:cNvPr id="706" name="テキスト ボックス 705"/>
        <xdr:cNvSpPr txBox="1"/>
      </xdr:nvSpPr>
      <xdr:spPr>
        <a:xfrm>
          <a:off x="15214111" y="1667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82099</xdr:rowOff>
    </xdr:from>
    <xdr:to>
      <xdr:col>21</xdr:col>
      <xdr:colOff>212725</xdr:colOff>
      <xdr:row>97</xdr:row>
      <xdr:rowOff>12249</xdr:rowOff>
    </xdr:to>
    <xdr:sp macro="" textlink="">
      <xdr:nvSpPr>
        <xdr:cNvPr id="707" name="円/楕円 706"/>
        <xdr:cNvSpPr/>
      </xdr:nvSpPr>
      <xdr:spPr>
        <a:xfrm>
          <a:off x="14541500" y="165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3376</xdr:rowOff>
    </xdr:from>
    <xdr:ext cx="534377" cy="259045"/>
    <xdr:sp macro="" textlink="">
      <xdr:nvSpPr>
        <xdr:cNvPr id="708" name="テキスト ボックス 707"/>
        <xdr:cNvSpPr txBox="1"/>
      </xdr:nvSpPr>
      <xdr:spPr>
        <a:xfrm>
          <a:off x="14325111" y="166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57024</xdr:rowOff>
    </xdr:from>
    <xdr:to>
      <xdr:col>20</xdr:col>
      <xdr:colOff>9525</xdr:colOff>
      <xdr:row>96</xdr:row>
      <xdr:rowOff>158624</xdr:rowOff>
    </xdr:to>
    <xdr:sp macro="" textlink="">
      <xdr:nvSpPr>
        <xdr:cNvPr id="709" name="円/楕円 708"/>
        <xdr:cNvSpPr/>
      </xdr:nvSpPr>
      <xdr:spPr>
        <a:xfrm>
          <a:off x="13652500" y="165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149751</xdr:rowOff>
    </xdr:from>
    <xdr:ext cx="534377" cy="259045"/>
    <xdr:sp macro="" textlink="">
      <xdr:nvSpPr>
        <xdr:cNvPr id="710" name="テキスト ボックス 709"/>
        <xdr:cNvSpPr txBox="1"/>
      </xdr:nvSpPr>
      <xdr:spPr>
        <a:xfrm>
          <a:off x="13436111" y="166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63196</xdr:rowOff>
    </xdr:from>
    <xdr:to>
      <xdr:col>18</xdr:col>
      <xdr:colOff>492125</xdr:colOff>
      <xdr:row>96</xdr:row>
      <xdr:rowOff>164796</xdr:rowOff>
    </xdr:to>
    <xdr:sp macro="" textlink="">
      <xdr:nvSpPr>
        <xdr:cNvPr id="711" name="円/楕円 710"/>
        <xdr:cNvSpPr/>
      </xdr:nvSpPr>
      <xdr:spPr>
        <a:xfrm>
          <a:off x="12763500" y="165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155923</xdr:rowOff>
    </xdr:from>
    <xdr:ext cx="534377" cy="259045"/>
    <xdr:sp macro="" textlink="">
      <xdr:nvSpPr>
        <xdr:cNvPr id="712" name="テキスト ボックス 711"/>
        <xdr:cNvSpPr txBox="1"/>
      </xdr:nvSpPr>
      <xdr:spPr>
        <a:xfrm>
          <a:off x="12547111" y="1661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2" name="テキスト ボックス 73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36" name="直線コネクタ 735"/>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39"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0" name="直線コネクタ 739"/>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2"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3" name="フローチャート : 判断 742"/>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5" name="フローチャート : 判断 744"/>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46" name="テキスト ボックス 745"/>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48" name="フローチャート : 判断 747"/>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49" name="テキスト ボックス 748"/>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1" name="フローチャート : 判断 750"/>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2" name="テキスト ボックス 751"/>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3" name="フローチャート : 判断 752"/>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4" name="テキスト ボックス 753"/>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0" name="円/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1"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2" name="円/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3" name="テキスト ボックス 76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4" name="円/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5" name="テキスト ボックス 76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6" name="円/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7" name="テキスト ボックス 76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8" name="円/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9" name="テキスト ボックス 76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大幅な減額となった総務費については、復旧・復興事業の進捗に伴い、東日本大震災復興交付金の基金への積立金の減、また、多賀城市津波復興拠点整備事業の進捗に伴う事業費の減で全体で３８．４％の減となった。</a:t>
          </a:r>
        </a:p>
        <a:p>
          <a:r>
            <a:rPr kumimoji="1" lang="ja-JP" altLang="en-US" sz="1100">
              <a:solidFill>
                <a:schemeClr val="tx1"/>
              </a:solidFill>
              <a:effectLst/>
              <a:latin typeface="+mn-lt"/>
              <a:ea typeface="+mn-ea"/>
              <a:cs typeface="+mn-cs"/>
            </a:rPr>
            <a:t>　民生費については、子育てサポートセンター移転整備事業の完了、また地域型保育事業整備推進事業の事業費の減により、全体で３．６％の減額となった。</a:t>
          </a:r>
        </a:p>
        <a:p>
          <a:r>
            <a:rPr kumimoji="1" lang="ja-JP" altLang="en-US" sz="1100">
              <a:solidFill>
                <a:schemeClr val="tx1"/>
              </a:solidFill>
              <a:effectLst/>
              <a:latin typeface="+mn-lt"/>
              <a:ea typeface="+mn-ea"/>
              <a:cs typeface="+mn-cs"/>
            </a:rPr>
            <a:t>　労働費については、緊急雇用創出事業の減額に伴い２０．２％の減、商工費については消費喚起プレミアム商品券発行補助事業が平成２７年度で終了したことに伴い２０．２％の減となった。</a:t>
          </a:r>
        </a:p>
        <a:p>
          <a:r>
            <a:rPr kumimoji="1" lang="ja-JP" altLang="en-US" sz="1100">
              <a:solidFill>
                <a:schemeClr val="tx1"/>
              </a:solidFill>
              <a:effectLst/>
              <a:latin typeface="+mn-lt"/>
              <a:ea typeface="+mn-ea"/>
              <a:cs typeface="+mn-cs"/>
            </a:rPr>
            <a:t>　農林水産業費については、大区画ほ場整備促進事業が平成２８年度に工事着手したことに伴い、９２．７％の大幅な増となった。</a:t>
          </a:r>
        </a:p>
        <a:p>
          <a:r>
            <a:rPr kumimoji="1" lang="ja-JP" altLang="en-US" sz="1100">
              <a:solidFill>
                <a:schemeClr val="tx1"/>
              </a:solidFill>
              <a:effectLst/>
              <a:latin typeface="+mn-lt"/>
              <a:ea typeface="+mn-ea"/>
              <a:cs typeface="+mn-cs"/>
            </a:rPr>
            <a:t>　土木費については、復興交付金事業の進捗に伴い緊急避難路・物流路（清水沢多賀城線）整備事業、災害公営住宅整備事業で減額となり、ＪＲ仙石線多賀城駅前の市街地再開発事業等の進捗に伴う事業費が減額したことから、全体で６３．４％の大幅な減となった。</a:t>
          </a:r>
        </a:p>
        <a:p>
          <a:r>
            <a:rPr kumimoji="1" lang="ja-JP" altLang="en-US" sz="1100">
              <a:solidFill>
                <a:schemeClr val="tx1"/>
              </a:solidFill>
              <a:effectLst/>
              <a:latin typeface="+mn-lt"/>
              <a:ea typeface="+mn-ea"/>
              <a:cs typeface="+mn-cs"/>
            </a:rPr>
            <a:t>　教育費については、図書館移転事業の完了、城南小学校増築事業の完了に伴い、４７．６％の減となった。</a:t>
          </a:r>
          <a:endParaRPr kumimoji="1" lang="en-US" altLang="ja-JP" sz="1100">
            <a:solidFill>
              <a:schemeClr val="tx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平成２</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年度の実質収支比率は</a:t>
          </a:r>
          <a:r>
            <a:rPr kumimoji="1" lang="ja-JP" altLang="en-US" sz="1100">
              <a:solidFill>
                <a:schemeClr val="tx1"/>
              </a:solidFill>
              <a:effectLst/>
              <a:latin typeface="+mn-lt"/>
              <a:ea typeface="+mn-ea"/>
              <a:cs typeface="+mn-cs"/>
            </a:rPr>
            <a:t>０．２９ポイント</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となり、実質単年度収支は</a:t>
          </a:r>
          <a:r>
            <a:rPr kumimoji="1" lang="ja-JP" altLang="en-US" sz="1100">
              <a:solidFill>
                <a:schemeClr val="tx1"/>
              </a:solidFill>
              <a:effectLst/>
              <a:latin typeface="+mn-lt"/>
              <a:ea typeface="+mn-ea"/>
              <a:cs typeface="+mn-cs"/>
            </a:rPr>
            <a:t>７．１７</a:t>
          </a:r>
          <a:r>
            <a:rPr kumimoji="1" lang="ja-JP" altLang="ja-JP" sz="1100">
              <a:solidFill>
                <a:schemeClr val="tx1"/>
              </a:solidFill>
              <a:effectLst/>
              <a:latin typeface="+mn-lt"/>
              <a:ea typeface="+mn-ea"/>
              <a:cs typeface="+mn-cs"/>
            </a:rPr>
            <a:t>％赤字となっている。主な要因としては、形式収支に対し、平成２８年度への繰越額が多いこと</a:t>
          </a:r>
          <a:r>
            <a:rPr kumimoji="1" lang="ja-JP" altLang="en-US" sz="1100">
              <a:solidFill>
                <a:schemeClr val="tx1"/>
              </a:solidFill>
              <a:effectLst/>
              <a:latin typeface="+mn-lt"/>
              <a:ea typeface="+mn-ea"/>
              <a:cs typeface="+mn-cs"/>
            </a:rPr>
            <a:t>、及び財政調整基金の積立金取崩しが大きいことが</a:t>
          </a:r>
          <a:r>
            <a:rPr kumimoji="1" lang="ja-JP" altLang="ja-JP" sz="1100">
              <a:solidFill>
                <a:schemeClr val="tx1"/>
              </a:solidFill>
              <a:effectLst/>
              <a:latin typeface="+mn-lt"/>
              <a:ea typeface="+mn-ea"/>
              <a:cs typeface="+mn-cs"/>
            </a:rPr>
            <a:t>が挙げられる。財政調整基金</a:t>
          </a:r>
          <a:r>
            <a:rPr kumimoji="1" lang="ja-JP" altLang="en-US" sz="1100">
              <a:solidFill>
                <a:schemeClr val="tx1"/>
              </a:solidFill>
              <a:effectLst/>
              <a:latin typeface="+mn-lt"/>
              <a:ea typeface="+mn-ea"/>
              <a:cs typeface="+mn-cs"/>
            </a:rPr>
            <a:t>の積立金取崩しは数年続いており、財政調整基金</a:t>
          </a:r>
          <a:r>
            <a:rPr kumimoji="1" lang="ja-JP" altLang="ja-JP" sz="1100">
              <a:solidFill>
                <a:schemeClr val="tx1"/>
              </a:solidFill>
              <a:effectLst/>
              <a:latin typeface="+mn-lt"/>
              <a:ea typeface="+mn-ea"/>
              <a:cs typeface="+mn-cs"/>
            </a:rPr>
            <a:t>に頼らない持続可能な財政運営に資するため、事務事業の見直しや人件費の削減に取り組むとともに、安定的な自主財源確保に努める。</a:t>
          </a:r>
          <a:endParaRPr lang="ja-JP" altLang="ja-JP" sz="1400">
            <a:solidFill>
              <a:schemeClr val="tx1"/>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全会計において赤字は発生しておらず、健全化判断比率上では健全な状態を保っている。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lang="ja-JP" altLang="en-US" sz="1100">
              <a:effectLst/>
            </a:rPr>
            <a:t>国民健康保険特別会計の黒字が増加しているのは、国の特別調整交付金による震災支援のうち、震災による医療費増による補助金が平成２８年度も継続されたものであり、今後も補助金の動向を注視する必要がある。</a:t>
          </a:r>
          <a:endParaRPr lang="en-US"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今後の安定的な財政運営に際しては、事務事業の見直しや市税等の経常的な収入の確保</a:t>
          </a:r>
          <a:r>
            <a:rPr kumimoji="1" lang="ja-JP" altLang="en-US" sz="1100">
              <a:solidFill>
                <a:schemeClr val="tx1"/>
              </a:solidFill>
              <a:effectLst/>
              <a:latin typeface="+mn-lt"/>
              <a:ea typeface="+mn-ea"/>
              <a:cs typeface="+mn-cs"/>
            </a:rPr>
            <a:t>に努めていく。</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32787985</v>
      </c>
      <c r="BO4" s="351"/>
      <c r="BP4" s="351"/>
      <c r="BQ4" s="351"/>
      <c r="BR4" s="351"/>
      <c r="BS4" s="351"/>
      <c r="BT4" s="351"/>
      <c r="BU4" s="352"/>
      <c r="BV4" s="350">
        <v>52604277</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0.9</v>
      </c>
      <c r="CU4" s="357"/>
      <c r="CV4" s="357"/>
      <c r="CW4" s="357"/>
      <c r="CX4" s="357"/>
      <c r="CY4" s="357"/>
      <c r="CZ4" s="357"/>
      <c r="DA4" s="358"/>
      <c r="DB4" s="356">
        <v>1.2</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30534832</v>
      </c>
      <c r="BO5" s="388"/>
      <c r="BP5" s="388"/>
      <c r="BQ5" s="388"/>
      <c r="BR5" s="388"/>
      <c r="BS5" s="388"/>
      <c r="BT5" s="388"/>
      <c r="BU5" s="389"/>
      <c r="BV5" s="387">
        <v>49987074</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105.6</v>
      </c>
      <c r="CU5" s="385"/>
      <c r="CV5" s="385"/>
      <c r="CW5" s="385"/>
      <c r="CX5" s="385"/>
      <c r="CY5" s="385"/>
      <c r="CZ5" s="385"/>
      <c r="DA5" s="386"/>
      <c r="DB5" s="384">
        <v>101.6</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2253153</v>
      </c>
      <c r="BO6" s="388"/>
      <c r="BP6" s="388"/>
      <c r="BQ6" s="388"/>
      <c r="BR6" s="388"/>
      <c r="BS6" s="388"/>
      <c r="BT6" s="388"/>
      <c r="BU6" s="389"/>
      <c r="BV6" s="387">
        <v>2617203</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113.4</v>
      </c>
      <c r="CU6" s="425"/>
      <c r="CV6" s="425"/>
      <c r="CW6" s="425"/>
      <c r="CX6" s="425"/>
      <c r="CY6" s="425"/>
      <c r="CZ6" s="425"/>
      <c r="DA6" s="426"/>
      <c r="DB6" s="424">
        <v>110.4</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2139991</v>
      </c>
      <c r="BO7" s="388"/>
      <c r="BP7" s="388"/>
      <c r="BQ7" s="388"/>
      <c r="BR7" s="388"/>
      <c r="BS7" s="388"/>
      <c r="BT7" s="388"/>
      <c r="BU7" s="389"/>
      <c r="BV7" s="387">
        <v>2469849</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12234192</v>
      </c>
      <c r="CU7" s="388"/>
      <c r="CV7" s="388"/>
      <c r="CW7" s="388"/>
      <c r="CX7" s="388"/>
      <c r="CY7" s="388"/>
      <c r="CZ7" s="388"/>
      <c r="DA7" s="389"/>
      <c r="DB7" s="387">
        <v>12156522</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113162</v>
      </c>
      <c r="BO8" s="388"/>
      <c r="BP8" s="388"/>
      <c r="BQ8" s="388"/>
      <c r="BR8" s="388"/>
      <c r="BS8" s="388"/>
      <c r="BT8" s="388"/>
      <c r="BU8" s="389"/>
      <c r="BV8" s="387">
        <v>147354</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0.68</v>
      </c>
      <c r="CU8" s="428"/>
      <c r="CV8" s="428"/>
      <c r="CW8" s="428"/>
      <c r="CX8" s="428"/>
      <c r="CY8" s="428"/>
      <c r="CZ8" s="428"/>
      <c r="DA8" s="429"/>
      <c r="DB8" s="427">
        <v>0.68</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62096</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-34192</v>
      </c>
      <c r="BO9" s="388"/>
      <c r="BP9" s="388"/>
      <c r="BQ9" s="388"/>
      <c r="BR9" s="388"/>
      <c r="BS9" s="388"/>
      <c r="BT9" s="388"/>
      <c r="BU9" s="389"/>
      <c r="BV9" s="387">
        <v>116095</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11.8</v>
      </c>
      <c r="CU9" s="385"/>
      <c r="CV9" s="385"/>
      <c r="CW9" s="385"/>
      <c r="CX9" s="385"/>
      <c r="CY9" s="385"/>
      <c r="CZ9" s="385"/>
      <c r="DA9" s="386"/>
      <c r="DB9" s="384">
        <v>10.199999999999999</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63060</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1457</v>
      </c>
      <c r="BO10" s="388"/>
      <c r="BP10" s="388"/>
      <c r="BQ10" s="388"/>
      <c r="BR10" s="388"/>
      <c r="BS10" s="388"/>
      <c r="BT10" s="388"/>
      <c r="BU10" s="389"/>
      <c r="BV10" s="387">
        <v>3284</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78</v>
      </c>
      <c r="AV11" s="420"/>
      <c r="AW11" s="420"/>
      <c r="AX11" s="420"/>
      <c r="AY11" s="421" t="s">
        <v>110</v>
      </c>
      <c r="AZ11" s="422"/>
      <c r="BA11" s="422"/>
      <c r="BB11" s="422"/>
      <c r="BC11" s="422"/>
      <c r="BD11" s="422"/>
      <c r="BE11" s="422"/>
      <c r="BF11" s="422"/>
      <c r="BG11" s="422"/>
      <c r="BH11" s="422"/>
      <c r="BI11" s="422"/>
      <c r="BJ11" s="422"/>
      <c r="BK11" s="422"/>
      <c r="BL11" s="422"/>
      <c r="BM11" s="423"/>
      <c r="BN11" s="387">
        <v>55910</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x14ac:dyDescent="0.15">
      <c r="A12" s="140"/>
      <c r="B12" s="447" t="s">
        <v>113</v>
      </c>
      <c r="C12" s="448"/>
      <c r="D12" s="448"/>
      <c r="E12" s="448"/>
      <c r="F12" s="448"/>
      <c r="G12" s="448"/>
      <c r="H12" s="448"/>
      <c r="I12" s="448"/>
      <c r="J12" s="448"/>
      <c r="K12" s="449"/>
      <c r="L12" s="456" t="s">
        <v>114</v>
      </c>
      <c r="M12" s="457"/>
      <c r="N12" s="457"/>
      <c r="O12" s="457"/>
      <c r="P12" s="457"/>
      <c r="Q12" s="458"/>
      <c r="R12" s="459">
        <v>62508</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v>900000</v>
      </c>
      <c r="BO12" s="388"/>
      <c r="BP12" s="388"/>
      <c r="BQ12" s="388"/>
      <c r="BR12" s="388"/>
      <c r="BS12" s="388"/>
      <c r="BT12" s="388"/>
      <c r="BU12" s="389"/>
      <c r="BV12" s="387">
        <v>300000</v>
      </c>
      <c r="BW12" s="388"/>
      <c r="BX12" s="388"/>
      <c r="BY12" s="388"/>
      <c r="BZ12" s="388"/>
      <c r="CA12" s="388"/>
      <c r="CB12" s="388"/>
      <c r="CC12" s="389"/>
      <c r="CD12" s="390" t="s">
        <v>120</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122</v>
      </c>
      <c r="N13" s="476"/>
      <c r="O13" s="476"/>
      <c r="P13" s="476"/>
      <c r="Q13" s="477"/>
      <c r="R13" s="468">
        <v>62048</v>
      </c>
      <c r="S13" s="469"/>
      <c r="T13" s="469"/>
      <c r="U13" s="469"/>
      <c r="V13" s="470"/>
      <c r="W13" s="403" t="s">
        <v>123</v>
      </c>
      <c r="X13" s="404"/>
      <c r="Y13" s="404"/>
      <c r="Z13" s="404"/>
      <c r="AA13" s="404"/>
      <c r="AB13" s="394"/>
      <c r="AC13" s="438">
        <v>328</v>
      </c>
      <c r="AD13" s="439"/>
      <c r="AE13" s="439"/>
      <c r="AF13" s="439"/>
      <c r="AG13" s="478"/>
      <c r="AH13" s="438">
        <v>326</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-876825</v>
      </c>
      <c r="BO13" s="388"/>
      <c r="BP13" s="388"/>
      <c r="BQ13" s="388"/>
      <c r="BR13" s="388"/>
      <c r="BS13" s="388"/>
      <c r="BT13" s="388"/>
      <c r="BU13" s="389"/>
      <c r="BV13" s="387">
        <v>-180621</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9.4</v>
      </c>
      <c r="CU13" s="385"/>
      <c r="CV13" s="385"/>
      <c r="CW13" s="385"/>
      <c r="CX13" s="385"/>
      <c r="CY13" s="385"/>
      <c r="CZ13" s="385"/>
      <c r="DA13" s="386"/>
      <c r="DB13" s="384">
        <v>10.6</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128</v>
      </c>
      <c r="M14" s="466"/>
      <c r="N14" s="466"/>
      <c r="O14" s="466"/>
      <c r="P14" s="466"/>
      <c r="Q14" s="467"/>
      <c r="R14" s="468">
        <v>62413</v>
      </c>
      <c r="S14" s="469"/>
      <c r="T14" s="469"/>
      <c r="U14" s="469"/>
      <c r="V14" s="470"/>
      <c r="W14" s="377"/>
      <c r="X14" s="378"/>
      <c r="Y14" s="378"/>
      <c r="Z14" s="378"/>
      <c r="AA14" s="378"/>
      <c r="AB14" s="367"/>
      <c r="AC14" s="471">
        <v>1.2</v>
      </c>
      <c r="AD14" s="472"/>
      <c r="AE14" s="472"/>
      <c r="AF14" s="472"/>
      <c r="AG14" s="473"/>
      <c r="AH14" s="471">
        <v>1.1000000000000001</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19.600000000000001</v>
      </c>
      <c r="CU14" s="483"/>
      <c r="CV14" s="483"/>
      <c r="CW14" s="483"/>
      <c r="CX14" s="483"/>
      <c r="CY14" s="483"/>
      <c r="CZ14" s="483"/>
      <c r="DA14" s="484"/>
      <c r="DB14" s="482">
        <v>20.100000000000001</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122</v>
      </c>
      <c r="N15" s="476"/>
      <c r="O15" s="476"/>
      <c r="P15" s="476"/>
      <c r="Q15" s="477"/>
      <c r="R15" s="468">
        <v>62028</v>
      </c>
      <c r="S15" s="469"/>
      <c r="T15" s="469"/>
      <c r="U15" s="469"/>
      <c r="V15" s="470"/>
      <c r="W15" s="403" t="s">
        <v>130</v>
      </c>
      <c r="X15" s="404"/>
      <c r="Y15" s="404"/>
      <c r="Z15" s="404"/>
      <c r="AA15" s="404"/>
      <c r="AB15" s="394"/>
      <c r="AC15" s="438">
        <v>6039</v>
      </c>
      <c r="AD15" s="439"/>
      <c r="AE15" s="439"/>
      <c r="AF15" s="439"/>
      <c r="AG15" s="478"/>
      <c r="AH15" s="438">
        <v>6028</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6572105</v>
      </c>
      <c r="BO15" s="351"/>
      <c r="BP15" s="351"/>
      <c r="BQ15" s="351"/>
      <c r="BR15" s="351"/>
      <c r="BS15" s="351"/>
      <c r="BT15" s="351"/>
      <c r="BU15" s="352"/>
      <c r="BV15" s="350">
        <v>6431650</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21.3</v>
      </c>
      <c r="AD16" s="472"/>
      <c r="AE16" s="472"/>
      <c r="AF16" s="472"/>
      <c r="AG16" s="473"/>
      <c r="AH16" s="471">
        <v>21.2</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9622945</v>
      </c>
      <c r="BO16" s="388"/>
      <c r="BP16" s="388"/>
      <c r="BQ16" s="388"/>
      <c r="BR16" s="388"/>
      <c r="BS16" s="388"/>
      <c r="BT16" s="388"/>
      <c r="BU16" s="389"/>
      <c r="BV16" s="387">
        <v>9429402</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22044</v>
      </c>
      <c r="AD17" s="439"/>
      <c r="AE17" s="439"/>
      <c r="AF17" s="439"/>
      <c r="AG17" s="478"/>
      <c r="AH17" s="438">
        <v>22099</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8369980</v>
      </c>
      <c r="BO17" s="388"/>
      <c r="BP17" s="388"/>
      <c r="BQ17" s="388"/>
      <c r="BR17" s="388"/>
      <c r="BS17" s="388"/>
      <c r="BT17" s="388"/>
      <c r="BU17" s="389"/>
      <c r="BV17" s="387">
        <v>8182447</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140</v>
      </c>
      <c r="C18" s="430"/>
      <c r="D18" s="430"/>
      <c r="E18" s="499"/>
      <c r="F18" s="499"/>
      <c r="G18" s="499"/>
      <c r="H18" s="499"/>
      <c r="I18" s="499"/>
      <c r="J18" s="499"/>
      <c r="K18" s="499"/>
      <c r="L18" s="500">
        <v>19.690000000000001</v>
      </c>
      <c r="M18" s="500"/>
      <c r="N18" s="500"/>
      <c r="O18" s="500"/>
      <c r="P18" s="500"/>
      <c r="Q18" s="500"/>
      <c r="R18" s="501"/>
      <c r="S18" s="501"/>
      <c r="T18" s="501"/>
      <c r="U18" s="501"/>
      <c r="V18" s="502"/>
      <c r="W18" s="405"/>
      <c r="X18" s="406"/>
      <c r="Y18" s="406"/>
      <c r="Z18" s="406"/>
      <c r="AA18" s="406"/>
      <c r="AB18" s="397"/>
      <c r="AC18" s="503">
        <v>77.599999999999994</v>
      </c>
      <c r="AD18" s="504"/>
      <c r="AE18" s="504"/>
      <c r="AF18" s="504"/>
      <c r="AG18" s="505"/>
      <c r="AH18" s="503">
        <v>77.7</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13078753</v>
      </c>
      <c r="BO18" s="388"/>
      <c r="BP18" s="388"/>
      <c r="BQ18" s="388"/>
      <c r="BR18" s="388"/>
      <c r="BS18" s="388"/>
      <c r="BT18" s="388"/>
      <c r="BU18" s="389"/>
      <c r="BV18" s="387">
        <v>12274918</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142</v>
      </c>
      <c r="C19" s="430"/>
      <c r="D19" s="430"/>
      <c r="E19" s="499"/>
      <c r="F19" s="499"/>
      <c r="G19" s="499"/>
      <c r="H19" s="499"/>
      <c r="I19" s="499"/>
      <c r="J19" s="499"/>
      <c r="K19" s="499"/>
      <c r="L19" s="507">
        <v>3154</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17341755</v>
      </c>
      <c r="BO19" s="388"/>
      <c r="BP19" s="388"/>
      <c r="BQ19" s="388"/>
      <c r="BR19" s="388"/>
      <c r="BS19" s="388"/>
      <c r="BT19" s="388"/>
      <c r="BU19" s="389"/>
      <c r="BV19" s="387">
        <v>19493371</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144</v>
      </c>
      <c r="C20" s="430"/>
      <c r="D20" s="430"/>
      <c r="E20" s="499"/>
      <c r="F20" s="499"/>
      <c r="G20" s="499"/>
      <c r="H20" s="499"/>
      <c r="I20" s="499"/>
      <c r="J20" s="499"/>
      <c r="K20" s="499"/>
      <c r="L20" s="507">
        <v>24097</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26176286</v>
      </c>
      <c r="BO23" s="388"/>
      <c r="BP23" s="388"/>
      <c r="BQ23" s="388"/>
      <c r="BR23" s="388"/>
      <c r="BS23" s="388"/>
      <c r="BT23" s="388"/>
      <c r="BU23" s="389"/>
      <c r="BV23" s="387">
        <v>26056851</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153</v>
      </c>
      <c r="F24" s="417"/>
      <c r="G24" s="417"/>
      <c r="H24" s="417"/>
      <c r="I24" s="417"/>
      <c r="J24" s="417"/>
      <c r="K24" s="418"/>
      <c r="L24" s="438">
        <v>1</v>
      </c>
      <c r="M24" s="439"/>
      <c r="N24" s="439"/>
      <c r="O24" s="439"/>
      <c r="P24" s="478"/>
      <c r="Q24" s="438">
        <v>9640</v>
      </c>
      <c r="R24" s="439"/>
      <c r="S24" s="439"/>
      <c r="T24" s="439"/>
      <c r="U24" s="439"/>
      <c r="V24" s="478"/>
      <c r="W24" s="533"/>
      <c r="X24" s="521"/>
      <c r="Y24" s="522"/>
      <c r="Z24" s="437" t="s">
        <v>154</v>
      </c>
      <c r="AA24" s="417"/>
      <c r="AB24" s="417"/>
      <c r="AC24" s="417"/>
      <c r="AD24" s="417"/>
      <c r="AE24" s="417"/>
      <c r="AF24" s="417"/>
      <c r="AG24" s="418"/>
      <c r="AH24" s="438">
        <v>374</v>
      </c>
      <c r="AI24" s="439"/>
      <c r="AJ24" s="439"/>
      <c r="AK24" s="439"/>
      <c r="AL24" s="478"/>
      <c r="AM24" s="438">
        <v>1083478</v>
      </c>
      <c r="AN24" s="439"/>
      <c r="AO24" s="439"/>
      <c r="AP24" s="439"/>
      <c r="AQ24" s="439"/>
      <c r="AR24" s="478"/>
      <c r="AS24" s="438">
        <v>2897</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17916568</v>
      </c>
      <c r="BO24" s="388"/>
      <c r="BP24" s="388"/>
      <c r="BQ24" s="388"/>
      <c r="BR24" s="388"/>
      <c r="BS24" s="388"/>
      <c r="BT24" s="388"/>
      <c r="BU24" s="389"/>
      <c r="BV24" s="387">
        <v>17787967</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156</v>
      </c>
      <c r="F25" s="417"/>
      <c r="G25" s="417"/>
      <c r="H25" s="417"/>
      <c r="I25" s="417"/>
      <c r="J25" s="417"/>
      <c r="K25" s="418"/>
      <c r="L25" s="438">
        <v>1</v>
      </c>
      <c r="M25" s="439"/>
      <c r="N25" s="439"/>
      <c r="O25" s="439"/>
      <c r="P25" s="478"/>
      <c r="Q25" s="438">
        <v>7800</v>
      </c>
      <c r="R25" s="439"/>
      <c r="S25" s="439"/>
      <c r="T25" s="439"/>
      <c r="U25" s="439"/>
      <c r="V25" s="478"/>
      <c r="W25" s="533"/>
      <c r="X25" s="521"/>
      <c r="Y25" s="522"/>
      <c r="Z25" s="437" t="s">
        <v>157</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9508357</v>
      </c>
      <c r="BO25" s="351"/>
      <c r="BP25" s="351"/>
      <c r="BQ25" s="351"/>
      <c r="BR25" s="351"/>
      <c r="BS25" s="351"/>
      <c r="BT25" s="351"/>
      <c r="BU25" s="352"/>
      <c r="BV25" s="350">
        <v>8445327</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159</v>
      </c>
      <c r="F26" s="417"/>
      <c r="G26" s="417"/>
      <c r="H26" s="417"/>
      <c r="I26" s="417"/>
      <c r="J26" s="417"/>
      <c r="K26" s="418"/>
      <c r="L26" s="438">
        <v>1</v>
      </c>
      <c r="M26" s="439"/>
      <c r="N26" s="439"/>
      <c r="O26" s="439"/>
      <c r="P26" s="478"/>
      <c r="Q26" s="438">
        <v>6570</v>
      </c>
      <c r="R26" s="439"/>
      <c r="S26" s="439"/>
      <c r="T26" s="439"/>
      <c r="U26" s="439"/>
      <c r="V26" s="478"/>
      <c r="W26" s="533"/>
      <c r="X26" s="521"/>
      <c r="Y26" s="522"/>
      <c r="Z26" s="437" t="s">
        <v>160</v>
      </c>
      <c r="AA26" s="543"/>
      <c r="AB26" s="543"/>
      <c r="AC26" s="543"/>
      <c r="AD26" s="543"/>
      <c r="AE26" s="543"/>
      <c r="AF26" s="543"/>
      <c r="AG26" s="544"/>
      <c r="AH26" s="438">
        <v>5</v>
      </c>
      <c r="AI26" s="439"/>
      <c r="AJ26" s="439"/>
      <c r="AK26" s="439"/>
      <c r="AL26" s="478"/>
      <c r="AM26" s="438">
        <v>13930</v>
      </c>
      <c r="AN26" s="439"/>
      <c r="AO26" s="439"/>
      <c r="AP26" s="439"/>
      <c r="AQ26" s="439"/>
      <c r="AR26" s="478"/>
      <c r="AS26" s="438">
        <v>2786</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162</v>
      </c>
      <c r="F27" s="417"/>
      <c r="G27" s="417"/>
      <c r="H27" s="417"/>
      <c r="I27" s="417"/>
      <c r="J27" s="417"/>
      <c r="K27" s="418"/>
      <c r="L27" s="438">
        <v>1</v>
      </c>
      <c r="M27" s="439"/>
      <c r="N27" s="439"/>
      <c r="O27" s="439"/>
      <c r="P27" s="478"/>
      <c r="Q27" s="438">
        <v>4960</v>
      </c>
      <c r="R27" s="439"/>
      <c r="S27" s="439"/>
      <c r="T27" s="439"/>
      <c r="U27" s="439"/>
      <c r="V27" s="478"/>
      <c r="W27" s="533"/>
      <c r="X27" s="521"/>
      <c r="Y27" s="522"/>
      <c r="Z27" s="437" t="s">
        <v>163</v>
      </c>
      <c r="AA27" s="417"/>
      <c r="AB27" s="417"/>
      <c r="AC27" s="417"/>
      <c r="AD27" s="417"/>
      <c r="AE27" s="417"/>
      <c r="AF27" s="417"/>
      <c r="AG27" s="418"/>
      <c r="AH27" s="438">
        <v>4</v>
      </c>
      <c r="AI27" s="439"/>
      <c r="AJ27" s="439"/>
      <c r="AK27" s="439"/>
      <c r="AL27" s="478"/>
      <c r="AM27" s="438">
        <v>14924</v>
      </c>
      <c r="AN27" s="439"/>
      <c r="AO27" s="439"/>
      <c r="AP27" s="439"/>
      <c r="AQ27" s="439"/>
      <c r="AR27" s="478"/>
      <c r="AS27" s="438">
        <v>3731</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1487540</v>
      </c>
      <c r="BO27" s="557"/>
      <c r="BP27" s="557"/>
      <c r="BQ27" s="557"/>
      <c r="BR27" s="557"/>
      <c r="BS27" s="557"/>
      <c r="BT27" s="557"/>
      <c r="BU27" s="558"/>
      <c r="BV27" s="556">
        <v>1486914</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165</v>
      </c>
      <c r="F28" s="417"/>
      <c r="G28" s="417"/>
      <c r="H28" s="417"/>
      <c r="I28" s="417"/>
      <c r="J28" s="417"/>
      <c r="K28" s="418"/>
      <c r="L28" s="438">
        <v>1</v>
      </c>
      <c r="M28" s="439"/>
      <c r="N28" s="439"/>
      <c r="O28" s="439"/>
      <c r="P28" s="478"/>
      <c r="Q28" s="438">
        <v>4250</v>
      </c>
      <c r="R28" s="439"/>
      <c r="S28" s="439"/>
      <c r="T28" s="439"/>
      <c r="U28" s="439"/>
      <c r="V28" s="478"/>
      <c r="W28" s="533"/>
      <c r="X28" s="521"/>
      <c r="Y28" s="522"/>
      <c r="Z28" s="437" t="s">
        <v>166</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1991859</v>
      </c>
      <c r="BO28" s="351"/>
      <c r="BP28" s="351"/>
      <c r="BQ28" s="351"/>
      <c r="BR28" s="351"/>
      <c r="BS28" s="351"/>
      <c r="BT28" s="351"/>
      <c r="BU28" s="352"/>
      <c r="BV28" s="350">
        <v>2800402</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169</v>
      </c>
      <c r="F29" s="417"/>
      <c r="G29" s="417"/>
      <c r="H29" s="417"/>
      <c r="I29" s="417"/>
      <c r="J29" s="417"/>
      <c r="K29" s="418"/>
      <c r="L29" s="438">
        <v>16</v>
      </c>
      <c r="M29" s="439"/>
      <c r="N29" s="439"/>
      <c r="O29" s="439"/>
      <c r="P29" s="478"/>
      <c r="Q29" s="438">
        <v>3940</v>
      </c>
      <c r="R29" s="439"/>
      <c r="S29" s="439"/>
      <c r="T29" s="439"/>
      <c r="U29" s="439"/>
      <c r="V29" s="478"/>
      <c r="W29" s="534"/>
      <c r="X29" s="535"/>
      <c r="Y29" s="536"/>
      <c r="Z29" s="437" t="s">
        <v>170</v>
      </c>
      <c r="AA29" s="417"/>
      <c r="AB29" s="417"/>
      <c r="AC29" s="417"/>
      <c r="AD29" s="417"/>
      <c r="AE29" s="417"/>
      <c r="AF29" s="417"/>
      <c r="AG29" s="418"/>
      <c r="AH29" s="438">
        <v>378</v>
      </c>
      <c r="AI29" s="439"/>
      <c r="AJ29" s="439"/>
      <c r="AK29" s="439"/>
      <c r="AL29" s="478"/>
      <c r="AM29" s="438">
        <v>1098402</v>
      </c>
      <c r="AN29" s="439"/>
      <c r="AO29" s="439"/>
      <c r="AP29" s="439"/>
      <c r="AQ29" s="439"/>
      <c r="AR29" s="478"/>
      <c r="AS29" s="438">
        <v>2906</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1253328</v>
      </c>
      <c r="BO29" s="388"/>
      <c r="BP29" s="388"/>
      <c r="BQ29" s="388"/>
      <c r="BR29" s="388"/>
      <c r="BS29" s="388"/>
      <c r="BT29" s="388"/>
      <c r="BU29" s="389"/>
      <c r="BV29" s="387">
        <v>1339598</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93.9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15049527</v>
      </c>
      <c r="BO30" s="557"/>
      <c r="BP30" s="557"/>
      <c r="BQ30" s="557"/>
      <c r="BR30" s="557"/>
      <c r="BS30" s="557"/>
      <c r="BT30" s="557"/>
      <c r="BU30" s="558"/>
      <c r="BV30" s="556">
        <v>16556987</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7</v>
      </c>
      <c r="BF34" s="568"/>
      <c r="BG34" s="569" t="str">
        <f>IF('各会計、関係団体の財政状況及び健全化判断比率'!B32="","",'各会計、関係団体の財政状況及び健全化判断比率'!B32)</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8</v>
      </c>
      <c r="BX34" s="568"/>
      <c r="BY34" s="569" t="str">
        <f>IF('各会計、関係団体の財政状況及び健全化判断比率'!B68="","",'各会計、関係団体の財政状況及び健全化判断比率'!B68)</f>
        <v>宮城東部衛生処理組合</v>
      </c>
      <c r="BZ34" s="569"/>
      <c r="CA34" s="569"/>
      <c r="CB34" s="569"/>
      <c r="CC34" s="569"/>
      <c r="CD34" s="569"/>
      <c r="CE34" s="569"/>
      <c r="CF34" s="569"/>
      <c r="CG34" s="569"/>
      <c r="CH34" s="569"/>
      <c r="CI34" s="569"/>
      <c r="CJ34" s="569"/>
      <c r="CK34" s="569"/>
      <c r="CL34" s="569"/>
      <c r="CM34" s="569"/>
      <c r="CN34" s="167"/>
      <c r="CO34" s="568">
        <f>IF(CQ34="","",MAX(C34:D43,U34:V43,AM34:AN43,BE34:BF43,BW34:BX43)+1)</f>
        <v>15</v>
      </c>
      <c r="CP34" s="568"/>
      <c r="CQ34" s="569" t="str">
        <f>IF('各会計、関係団体の財政状況及び健全化判断比率'!BS7="","",'各会計、関係団体の財政状況及び健全化判断比率'!BS7)</f>
        <v>多賀城市土地開発公社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災害公営住宅整備事業特別会計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9</v>
      </c>
      <c r="BX35" s="568"/>
      <c r="BY35" s="569" t="str">
        <f>IF('各会計、関係団体の財政状況及び健全化判断比率'!B69="","",'各会計、関係団体の財政状況及び健全化判断比率'!B69)</f>
        <v>宮城県市町村職員退職手当組合</v>
      </c>
      <c r="BZ35" s="569"/>
      <c r="CA35" s="569"/>
      <c r="CB35" s="569"/>
      <c r="CC35" s="569"/>
      <c r="CD35" s="569"/>
      <c r="CE35" s="569"/>
      <c r="CF35" s="569"/>
      <c r="CG35" s="569"/>
      <c r="CH35" s="569"/>
      <c r="CI35" s="569"/>
      <c r="CJ35" s="569"/>
      <c r="CK35" s="569"/>
      <c r="CL35" s="569"/>
      <c r="CM35" s="569"/>
      <c r="CN35" s="167"/>
      <c r="CO35" s="568">
        <f t="shared" ref="CO35:CO43" si="3">IF(CQ35="","",CO34+1)</f>
        <v>16</v>
      </c>
      <c r="CP35" s="568"/>
      <c r="CQ35" s="569" t="str">
        <f>IF('各会計、関係団体の財政状況及び健全化判断比率'!BS8="","",'各会計、関係団体の財政状況及び健全化判断比率'!BS8)</f>
        <v>多賀城駅北開発</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10</v>
      </c>
      <c r="BX36" s="568"/>
      <c r="BY36" s="569" t="str">
        <f>IF('各会計、関係団体の財政状況及び健全化判断比率'!B70="","",'各会計、関係団体の財政状況及び健全化判断比率'!B70)</f>
        <v>宮城県市町村非常勤消防団員補償報償組合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11</v>
      </c>
      <c r="BX37" s="568"/>
      <c r="BY37" s="569" t="str">
        <f>IF('各会計、関係団体の財政状況及び健全化判断比率'!B71="","",'各会計、関係団体の財政状況及び健全化判断比率'!B71)</f>
        <v>塩釜地区消防事務組合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12</v>
      </c>
      <c r="BX38" s="568"/>
      <c r="BY38" s="569" t="str">
        <f>IF('各会計、関係団体の財政状況及び健全化判断比率'!B72="","",'各会計、関係団体の財政状況及び健全化判断比率'!B72)</f>
        <v>宮城県市町村自治振興センター</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13</v>
      </c>
      <c r="BX39" s="568"/>
      <c r="BY39" s="569" t="str">
        <f>IF('各会計、関係団体の財政状況及び健全化判断比率'!B73="","",'各会計、関係団体の財政状況及び健全化判断比率'!B73)</f>
        <v>宮城県後期高齢者医療広域連合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14</v>
      </c>
      <c r="BX40" s="568"/>
      <c r="BY40" s="569" t="str">
        <f>IF('各会計、関係団体の財政状況及び健全化判断比率'!B74="","",'各会計、関係団体の財政状況及び健全化判断比率'!B74)</f>
        <v>宮城県後期高齢者医療事業会計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4" t="s">
        <v>527</v>
      </c>
      <c r="D34" s="1154"/>
      <c r="E34" s="1155"/>
      <c r="F34" s="32">
        <v>6.6</v>
      </c>
      <c r="G34" s="33">
        <v>7.26</v>
      </c>
      <c r="H34" s="33">
        <v>8.14</v>
      </c>
      <c r="I34" s="33">
        <v>7.25</v>
      </c>
      <c r="J34" s="34">
        <v>6.67</v>
      </c>
      <c r="K34" s="22"/>
      <c r="L34" s="22"/>
      <c r="M34" s="22"/>
      <c r="N34" s="22"/>
      <c r="O34" s="22"/>
      <c r="P34" s="22"/>
    </row>
    <row r="35" spans="1:16" ht="39" customHeight="1" x14ac:dyDescent="0.15">
      <c r="A35" s="22"/>
      <c r="B35" s="35"/>
      <c r="C35" s="1148" t="s">
        <v>528</v>
      </c>
      <c r="D35" s="1149"/>
      <c r="E35" s="1150"/>
      <c r="F35" s="36">
        <v>3.09</v>
      </c>
      <c r="G35" s="37">
        <v>2.25</v>
      </c>
      <c r="H35" s="37">
        <v>0.87</v>
      </c>
      <c r="I35" s="37">
        <v>1.83</v>
      </c>
      <c r="J35" s="38">
        <v>2.2999999999999998</v>
      </c>
      <c r="K35" s="22"/>
      <c r="L35" s="22"/>
      <c r="M35" s="22"/>
      <c r="N35" s="22"/>
      <c r="O35" s="22"/>
      <c r="P35" s="22"/>
    </row>
    <row r="36" spans="1:16" ht="39" customHeight="1" x14ac:dyDescent="0.15">
      <c r="A36" s="22"/>
      <c r="B36" s="35"/>
      <c r="C36" s="1148" t="s">
        <v>529</v>
      </c>
      <c r="D36" s="1149"/>
      <c r="E36" s="1150"/>
      <c r="F36" s="36">
        <v>0.66</v>
      </c>
      <c r="G36" s="37">
        <v>0.43</v>
      </c>
      <c r="H36" s="37">
        <v>0.5</v>
      </c>
      <c r="I36" s="37">
        <v>0.8</v>
      </c>
      <c r="J36" s="38">
        <v>1.07</v>
      </c>
      <c r="K36" s="22"/>
      <c r="L36" s="22"/>
      <c r="M36" s="22"/>
      <c r="N36" s="22"/>
      <c r="O36" s="22"/>
      <c r="P36" s="22"/>
    </row>
    <row r="37" spans="1:16" ht="39" customHeight="1" x14ac:dyDescent="0.15">
      <c r="A37" s="22"/>
      <c r="B37" s="35"/>
      <c r="C37" s="1148" t="s">
        <v>530</v>
      </c>
      <c r="D37" s="1149"/>
      <c r="E37" s="1150"/>
      <c r="F37" s="36">
        <v>10.199999999999999</v>
      </c>
      <c r="G37" s="37">
        <v>0.41</v>
      </c>
      <c r="H37" s="37">
        <v>0.26</v>
      </c>
      <c r="I37" s="37">
        <v>1.21</v>
      </c>
      <c r="J37" s="38">
        <v>0.92</v>
      </c>
      <c r="K37" s="22"/>
      <c r="L37" s="22"/>
      <c r="M37" s="22"/>
      <c r="N37" s="22"/>
      <c r="O37" s="22"/>
      <c r="P37" s="22"/>
    </row>
    <row r="38" spans="1:16" ht="39" customHeight="1" x14ac:dyDescent="0.15">
      <c r="A38" s="22"/>
      <c r="B38" s="35"/>
      <c r="C38" s="1148" t="s">
        <v>531</v>
      </c>
      <c r="D38" s="1149"/>
      <c r="E38" s="1150"/>
      <c r="F38" s="36">
        <v>0.03</v>
      </c>
      <c r="G38" s="37">
        <v>0.03</v>
      </c>
      <c r="H38" s="37">
        <v>0.02</v>
      </c>
      <c r="I38" s="37">
        <v>0.03</v>
      </c>
      <c r="J38" s="38">
        <v>0.02</v>
      </c>
      <c r="K38" s="22"/>
      <c r="L38" s="22"/>
      <c r="M38" s="22"/>
      <c r="N38" s="22"/>
      <c r="O38" s="22"/>
      <c r="P38" s="22"/>
    </row>
    <row r="39" spans="1:16" ht="39" customHeight="1" x14ac:dyDescent="0.15">
      <c r="A39" s="22"/>
      <c r="B39" s="35"/>
      <c r="C39" s="1148" t="s">
        <v>532</v>
      </c>
      <c r="D39" s="1149"/>
      <c r="E39" s="1150"/>
      <c r="F39" s="36">
        <v>0</v>
      </c>
      <c r="G39" s="37">
        <v>0.04</v>
      </c>
      <c r="H39" s="37">
        <v>0</v>
      </c>
      <c r="I39" s="37">
        <v>0</v>
      </c>
      <c r="J39" s="38">
        <v>0</v>
      </c>
      <c r="K39" s="22"/>
      <c r="L39" s="22"/>
      <c r="M39" s="22"/>
      <c r="N39" s="22"/>
      <c r="O39" s="22"/>
      <c r="P39" s="22"/>
    </row>
    <row r="40" spans="1:16" ht="39" customHeight="1" x14ac:dyDescent="0.15">
      <c r="A40" s="22"/>
      <c r="B40" s="35"/>
      <c r="C40" s="1148" t="s">
        <v>533</v>
      </c>
      <c r="D40" s="1149"/>
      <c r="E40" s="1150"/>
      <c r="F40" s="36">
        <v>0.49</v>
      </c>
      <c r="G40" s="37">
        <v>0</v>
      </c>
      <c r="H40" s="37">
        <v>0</v>
      </c>
      <c r="I40" s="37">
        <v>0</v>
      </c>
      <c r="J40" s="38">
        <v>0</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534</v>
      </c>
      <c r="D42" s="1149"/>
      <c r="E42" s="1150"/>
      <c r="F42" s="36" t="s">
        <v>478</v>
      </c>
      <c r="G42" s="37" t="s">
        <v>478</v>
      </c>
      <c r="H42" s="37" t="s">
        <v>478</v>
      </c>
      <c r="I42" s="37" t="s">
        <v>478</v>
      </c>
      <c r="J42" s="38" t="s">
        <v>478</v>
      </c>
      <c r="K42" s="22"/>
      <c r="L42" s="22"/>
      <c r="M42" s="22"/>
      <c r="N42" s="22"/>
      <c r="O42" s="22"/>
      <c r="P42" s="22"/>
    </row>
    <row r="43" spans="1:16" ht="39" customHeight="1" thickBot="1" x14ac:dyDescent="0.2">
      <c r="A43" s="22"/>
      <c r="B43" s="40"/>
      <c r="C43" s="1151" t="s">
        <v>535</v>
      </c>
      <c r="D43" s="1152"/>
      <c r="E43" s="115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2334</v>
      </c>
      <c r="L45" s="60">
        <v>2378</v>
      </c>
      <c r="M45" s="60">
        <v>2277</v>
      </c>
      <c r="N45" s="60">
        <v>2105</v>
      </c>
      <c r="O45" s="61">
        <v>2208</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x14ac:dyDescent="0.15">
      <c r="A48" s="48"/>
      <c r="B48" s="1166"/>
      <c r="C48" s="1167"/>
      <c r="D48" s="62"/>
      <c r="E48" s="1158" t="s">
        <v>15</v>
      </c>
      <c r="F48" s="1158"/>
      <c r="G48" s="1158"/>
      <c r="H48" s="1158"/>
      <c r="I48" s="1158"/>
      <c r="J48" s="1159"/>
      <c r="K48" s="63">
        <v>984</v>
      </c>
      <c r="L48" s="64">
        <v>1179</v>
      </c>
      <c r="M48" s="64">
        <v>1028</v>
      </c>
      <c r="N48" s="64">
        <v>1001</v>
      </c>
      <c r="O48" s="65">
        <v>1154</v>
      </c>
      <c r="P48" s="48"/>
      <c r="Q48" s="48"/>
      <c r="R48" s="48"/>
      <c r="S48" s="48"/>
      <c r="T48" s="48"/>
      <c r="U48" s="48"/>
    </row>
    <row r="49" spans="1:21" ht="30.75" customHeight="1" x14ac:dyDescent="0.15">
      <c r="A49" s="48"/>
      <c r="B49" s="1166"/>
      <c r="C49" s="1167"/>
      <c r="D49" s="62"/>
      <c r="E49" s="1158" t="s">
        <v>16</v>
      </c>
      <c r="F49" s="1158"/>
      <c r="G49" s="1158"/>
      <c r="H49" s="1158"/>
      <c r="I49" s="1158"/>
      <c r="J49" s="1159"/>
      <c r="K49" s="63">
        <v>134</v>
      </c>
      <c r="L49" s="64">
        <v>91</v>
      </c>
      <c r="M49" s="64">
        <v>69</v>
      </c>
      <c r="N49" s="64">
        <v>113</v>
      </c>
      <c r="O49" s="65">
        <v>114</v>
      </c>
      <c r="P49" s="48"/>
      <c r="Q49" s="48"/>
      <c r="R49" s="48"/>
      <c r="S49" s="48"/>
      <c r="T49" s="48"/>
      <c r="U49" s="48"/>
    </row>
    <row r="50" spans="1:21" ht="30.75" customHeight="1" x14ac:dyDescent="0.15">
      <c r="A50" s="48"/>
      <c r="B50" s="1166"/>
      <c r="C50" s="1167"/>
      <c r="D50" s="62"/>
      <c r="E50" s="1158" t="s">
        <v>17</v>
      </c>
      <c r="F50" s="1158"/>
      <c r="G50" s="1158"/>
      <c r="H50" s="1158"/>
      <c r="I50" s="1158"/>
      <c r="J50" s="1159"/>
      <c r="K50" s="63">
        <v>1</v>
      </c>
      <c r="L50" s="64">
        <v>1</v>
      </c>
      <c r="M50" s="64">
        <v>0</v>
      </c>
      <c r="N50" s="64" t="s">
        <v>478</v>
      </c>
      <c r="O50" s="65">
        <v>2</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478</v>
      </c>
      <c r="L51" s="64" t="s">
        <v>478</v>
      </c>
      <c r="M51" s="64" t="s">
        <v>478</v>
      </c>
      <c r="N51" s="64" t="s">
        <v>478</v>
      </c>
      <c r="O51" s="65" t="s">
        <v>478</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2184</v>
      </c>
      <c r="L52" s="64">
        <v>2395</v>
      </c>
      <c r="M52" s="64">
        <v>2424</v>
      </c>
      <c r="N52" s="64">
        <v>2297</v>
      </c>
      <c r="O52" s="65">
        <v>2507</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1269</v>
      </c>
      <c r="L53" s="69">
        <v>1254</v>
      </c>
      <c r="M53" s="69">
        <v>950</v>
      </c>
      <c r="N53" s="69">
        <v>922</v>
      </c>
      <c r="O53" s="70">
        <v>971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72" t="s">
        <v>24</v>
      </c>
      <c r="C41" s="1173"/>
      <c r="D41" s="81"/>
      <c r="E41" s="1178" t="s">
        <v>25</v>
      </c>
      <c r="F41" s="1178"/>
      <c r="G41" s="1178"/>
      <c r="H41" s="1179"/>
      <c r="I41" s="82">
        <v>21878</v>
      </c>
      <c r="J41" s="83">
        <v>21725</v>
      </c>
      <c r="K41" s="83">
        <v>22030</v>
      </c>
      <c r="L41" s="83">
        <v>26061</v>
      </c>
      <c r="M41" s="84">
        <v>26176</v>
      </c>
    </row>
    <row r="42" spans="2:13" ht="27.75" customHeight="1" x14ac:dyDescent="0.15">
      <c r="B42" s="1174"/>
      <c r="C42" s="1175"/>
      <c r="D42" s="85"/>
      <c r="E42" s="1180" t="s">
        <v>26</v>
      </c>
      <c r="F42" s="1180"/>
      <c r="G42" s="1180"/>
      <c r="H42" s="1181"/>
      <c r="I42" s="86">
        <v>26</v>
      </c>
      <c r="J42" s="87">
        <v>26</v>
      </c>
      <c r="K42" s="87">
        <v>13</v>
      </c>
      <c r="L42" s="87">
        <v>11</v>
      </c>
      <c r="M42" s="88">
        <v>8</v>
      </c>
    </row>
    <row r="43" spans="2:13" ht="27.75" customHeight="1" x14ac:dyDescent="0.15">
      <c r="B43" s="1174"/>
      <c r="C43" s="1175"/>
      <c r="D43" s="85"/>
      <c r="E43" s="1180" t="s">
        <v>27</v>
      </c>
      <c r="F43" s="1180"/>
      <c r="G43" s="1180"/>
      <c r="H43" s="1181"/>
      <c r="I43" s="86">
        <v>14163</v>
      </c>
      <c r="J43" s="87">
        <v>11029</v>
      </c>
      <c r="K43" s="87">
        <v>11113</v>
      </c>
      <c r="L43" s="87">
        <v>12944</v>
      </c>
      <c r="M43" s="88">
        <v>12639</v>
      </c>
    </row>
    <row r="44" spans="2:13" ht="27.75" customHeight="1" x14ac:dyDescent="0.15">
      <c r="B44" s="1174"/>
      <c r="C44" s="1175"/>
      <c r="D44" s="85"/>
      <c r="E44" s="1180" t="s">
        <v>28</v>
      </c>
      <c r="F44" s="1180"/>
      <c r="G44" s="1180"/>
      <c r="H44" s="1181"/>
      <c r="I44" s="86">
        <v>569</v>
      </c>
      <c r="J44" s="87">
        <v>451</v>
      </c>
      <c r="K44" s="87">
        <v>358</v>
      </c>
      <c r="L44" s="87">
        <v>252</v>
      </c>
      <c r="M44" s="88">
        <v>133</v>
      </c>
    </row>
    <row r="45" spans="2:13" ht="27.75" customHeight="1" x14ac:dyDescent="0.15">
      <c r="B45" s="1174"/>
      <c r="C45" s="1175"/>
      <c r="D45" s="85"/>
      <c r="E45" s="1180" t="s">
        <v>29</v>
      </c>
      <c r="F45" s="1180"/>
      <c r="G45" s="1180"/>
      <c r="H45" s="1181"/>
      <c r="I45" s="86">
        <v>1856</v>
      </c>
      <c r="J45" s="87">
        <v>1495</v>
      </c>
      <c r="K45" s="87">
        <v>1430</v>
      </c>
      <c r="L45" s="87">
        <v>1319</v>
      </c>
      <c r="M45" s="88">
        <v>1306</v>
      </c>
    </row>
    <row r="46" spans="2:13" ht="27.75" customHeight="1" x14ac:dyDescent="0.15">
      <c r="B46" s="1174"/>
      <c r="C46" s="1175"/>
      <c r="D46" s="89"/>
      <c r="E46" s="1180" t="s">
        <v>30</v>
      </c>
      <c r="F46" s="1180"/>
      <c r="G46" s="1180"/>
      <c r="H46" s="1181"/>
      <c r="I46" s="86">
        <v>12</v>
      </c>
      <c r="J46" s="87">
        <v>14</v>
      </c>
      <c r="K46" s="87">
        <v>17</v>
      </c>
      <c r="L46" s="87">
        <v>3</v>
      </c>
      <c r="M46" s="88">
        <v>3</v>
      </c>
    </row>
    <row r="47" spans="2:13" ht="27.75" customHeight="1" x14ac:dyDescent="0.15">
      <c r="B47" s="1174"/>
      <c r="C47" s="1175"/>
      <c r="D47" s="90"/>
      <c r="E47" s="1182" t="s">
        <v>31</v>
      </c>
      <c r="F47" s="1183"/>
      <c r="G47" s="1183"/>
      <c r="H47" s="1184"/>
      <c r="I47" s="86" t="s">
        <v>478</v>
      </c>
      <c r="J47" s="87" t="s">
        <v>478</v>
      </c>
      <c r="K47" s="87" t="s">
        <v>478</v>
      </c>
      <c r="L47" s="87" t="s">
        <v>478</v>
      </c>
      <c r="M47" s="88" t="s">
        <v>478</v>
      </c>
    </row>
    <row r="48" spans="2:13" ht="27.75" customHeight="1" x14ac:dyDescent="0.15">
      <c r="B48" s="1174"/>
      <c r="C48" s="1175"/>
      <c r="D48" s="85"/>
      <c r="E48" s="1180" t="s">
        <v>32</v>
      </c>
      <c r="F48" s="1180"/>
      <c r="G48" s="1180"/>
      <c r="H48" s="1181"/>
      <c r="I48" s="86" t="s">
        <v>478</v>
      </c>
      <c r="J48" s="87" t="s">
        <v>478</v>
      </c>
      <c r="K48" s="87" t="s">
        <v>478</v>
      </c>
      <c r="L48" s="87" t="s">
        <v>478</v>
      </c>
      <c r="M48" s="88" t="s">
        <v>478</v>
      </c>
    </row>
    <row r="49" spans="2:13" ht="27.75" customHeight="1" x14ac:dyDescent="0.15">
      <c r="B49" s="1176"/>
      <c r="C49" s="1177"/>
      <c r="D49" s="85"/>
      <c r="E49" s="1180" t="s">
        <v>33</v>
      </c>
      <c r="F49" s="1180"/>
      <c r="G49" s="1180"/>
      <c r="H49" s="1181"/>
      <c r="I49" s="86" t="s">
        <v>478</v>
      </c>
      <c r="J49" s="87" t="s">
        <v>478</v>
      </c>
      <c r="K49" s="87" t="s">
        <v>478</v>
      </c>
      <c r="L49" s="87" t="s">
        <v>478</v>
      </c>
      <c r="M49" s="88" t="s">
        <v>478</v>
      </c>
    </row>
    <row r="50" spans="2:13" ht="27.75" customHeight="1" x14ac:dyDescent="0.15">
      <c r="B50" s="1185" t="s">
        <v>34</v>
      </c>
      <c r="C50" s="1186"/>
      <c r="D50" s="91"/>
      <c r="E50" s="1180" t="s">
        <v>35</v>
      </c>
      <c r="F50" s="1180"/>
      <c r="G50" s="1180"/>
      <c r="H50" s="1181"/>
      <c r="I50" s="86">
        <v>8356</v>
      </c>
      <c r="J50" s="87">
        <v>9240</v>
      </c>
      <c r="K50" s="87">
        <v>8815</v>
      </c>
      <c r="L50" s="87">
        <v>7893</v>
      </c>
      <c r="M50" s="88">
        <v>7782</v>
      </c>
    </row>
    <row r="51" spans="2:13" ht="27.75" customHeight="1" x14ac:dyDescent="0.15">
      <c r="B51" s="1174"/>
      <c r="C51" s="1175"/>
      <c r="D51" s="85"/>
      <c r="E51" s="1180" t="s">
        <v>36</v>
      </c>
      <c r="F51" s="1180"/>
      <c r="G51" s="1180"/>
      <c r="H51" s="1181"/>
      <c r="I51" s="86">
        <v>8508</v>
      </c>
      <c r="J51" s="87">
        <v>3900</v>
      </c>
      <c r="K51" s="87">
        <v>4193</v>
      </c>
      <c r="L51" s="87">
        <v>5551</v>
      </c>
      <c r="M51" s="88">
        <v>6350</v>
      </c>
    </row>
    <row r="52" spans="2:13" ht="27.75" customHeight="1" x14ac:dyDescent="0.15">
      <c r="B52" s="1176"/>
      <c r="C52" s="1177"/>
      <c r="D52" s="85"/>
      <c r="E52" s="1180" t="s">
        <v>37</v>
      </c>
      <c r="F52" s="1180"/>
      <c r="G52" s="1180"/>
      <c r="H52" s="1181"/>
      <c r="I52" s="86">
        <v>22753</v>
      </c>
      <c r="J52" s="87">
        <v>24646</v>
      </c>
      <c r="K52" s="87">
        <v>24765</v>
      </c>
      <c r="L52" s="87">
        <v>25082</v>
      </c>
      <c r="M52" s="88">
        <v>24108</v>
      </c>
    </row>
    <row r="53" spans="2:13" ht="27.75" customHeight="1" thickBot="1" x14ac:dyDescent="0.2">
      <c r="B53" s="1187" t="s">
        <v>21</v>
      </c>
      <c r="C53" s="1188"/>
      <c r="D53" s="92"/>
      <c r="E53" s="1189" t="s">
        <v>38</v>
      </c>
      <c r="F53" s="1189"/>
      <c r="G53" s="1189"/>
      <c r="H53" s="1190"/>
      <c r="I53" s="93">
        <v>-1112</v>
      </c>
      <c r="J53" s="94">
        <v>-3046</v>
      </c>
      <c r="K53" s="94">
        <v>-2812</v>
      </c>
      <c r="L53" s="94">
        <v>2064</v>
      </c>
      <c r="M53" s="95">
        <v>2025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43226</v>
      </c>
      <c r="E3" s="118"/>
      <c r="F3" s="119">
        <v>50880</v>
      </c>
      <c r="G3" s="120"/>
      <c r="H3" s="121"/>
    </row>
    <row r="4" spans="1:8" x14ac:dyDescent="0.15">
      <c r="A4" s="122"/>
      <c r="B4" s="123"/>
      <c r="C4" s="124"/>
      <c r="D4" s="125">
        <v>3607</v>
      </c>
      <c r="E4" s="126"/>
      <c r="F4" s="127">
        <v>26879</v>
      </c>
      <c r="G4" s="128"/>
      <c r="H4" s="129"/>
    </row>
    <row r="5" spans="1:8" x14ac:dyDescent="0.15">
      <c r="A5" s="110" t="s">
        <v>511</v>
      </c>
      <c r="B5" s="115"/>
      <c r="C5" s="116"/>
      <c r="D5" s="117">
        <v>58041</v>
      </c>
      <c r="E5" s="118"/>
      <c r="F5" s="119">
        <v>63956</v>
      </c>
      <c r="G5" s="120"/>
      <c r="H5" s="121"/>
    </row>
    <row r="6" spans="1:8" x14ac:dyDescent="0.15">
      <c r="A6" s="122"/>
      <c r="B6" s="123"/>
      <c r="C6" s="124"/>
      <c r="D6" s="125">
        <v>8060</v>
      </c>
      <c r="E6" s="126"/>
      <c r="F6" s="127">
        <v>29239</v>
      </c>
      <c r="G6" s="128"/>
      <c r="H6" s="129"/>
    </row>
    <row r="7" spans="1:8" x14ac:dyDescent="0.15">
      <c r="A7" s="110" t="s">
        <v>512</v>
      </c>
      <c r="B7" s="115"/>
      <c r="C7" s="116"/>
      <c r="D7" s="117">
        <v>193680</v>
      </c>
      <c r="E7" s="118"/>
      <c r="F7" s="119">
        <v>66255</v>
      </c>
      <c r="G7" s="120"/>
      <c r="H7" s="121"/>
    </row>
    <row r="8" spans="1:8" x14ac:dyDescent="0.15">
      <c r="A8" s="122"/>
      <c r="B8" s="123"/>
      <c r="C8" s="124"/>
      <c r="D8" s="125">
        <v>10464</v>
      </c>
      <c r="E8" s="126"/>
      <c r="F8" s="127">
        <v>31822</v>
      </c>
      <c r="G8" s="128"/>
      <c r="H8" s="129"/>
    </row>
    <row r="9" spans="1:8" x14ac:dyDescent="0.15">
      <c r="A9" s="110" t="s">
        <v>513</v>
      </c>
      <c r="B9" s="115"/>
      <c r="C9" s="116"/>
      <c r="D9" s="117">
        <v>346829</v>
      </c>
      <c r="E9" s="118"/>
      <c r="F9" s="119">
        <v>47278</v>
      </c>
      <c r="G9" s="120"/>
      <c r="H9" s="121"/>
    </row>
    <row r="10" spans="1:8" x14ac:dyDescent="0.15">
      <c r="A10" s="122"/>
      <c r="B10" s="123"/>
      <c r="C10" s="124"/>
      <c r="D10" s="125">
        <v>43470</v>
      </c>
      <c r="E10" s="126"/>
      <c r="F10" s="127">
        <v>24096</v>
      </c>
      <c r="G10" s="128"/>
      <c r="H10" s="129"/>
    </row>
    <row r="11" spans="1:8" x14ac:dyDescent="0.15">
      <c r="A11" s="110" t="s">
        <v>514</v>
      </c>
      <c r="B11" s="115"/>
      <c r="C11" s="116"/>
      <c r="D11" s="117">
        <v>98817</v>
      </c>
      <c r="E11" s="118"/>
      <c r="F11" s="119">
        <v>44504</v>
      </c>
      <c r="G11" s="120"/>
      <c r="H11" s="121"/>
    </row>
    <row r="12" spans="1:8" x14ac:dyDescent="0.15">
      <c r="A12" s="122"/>
      <c r="B12" s="123"/>
      <c r="C12" s="130"/>
      <c r="D12" s="125">
        <v>5531</v>
      </c>
      <c r="E12" s="126"/>
      <c r="F12" s="127">
        <v>25876</v>
      </c>
      <c r="G12" s="128"/>
      <c r="H12" s="129"/>
    </row>
    <row r="13" spans="1:8" x14ac:dyDescent="0.15">
      <c r="A13" s="110"/>
      <c r="B13" s="115"/>
      <c r="C13" s="131"/>
      <c r="D13" s="132">
        <v>148119</v>
      </c>
      <c r="E13" s="133"/>
      <c r="F13" s="134">
        <v>54575</v>
      </c>
      <c r="G13" s="135"/>
      <c r="H13" s="121"/>
    </row>
    <row r="14" spans="1:8" x14ac:dyDescent="0.15">
      <c r="A14" s="122"/>
      <c r="B14" s="123"/>
      <c r="C14" s="124"/>
      <c r="D14" s="125">
        <v>14226</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10.210000000000001</v>
      </c>
      <c r="C19" s="136">
        <f>ROUND(VALUE(SUBSTITUTE(実質収支比率等に係る経年分析!G$48,"▲","-")),2)</f>
        <v>0.46</v>
      </c>
      <c r="D19" s="136">
        <f>ROUND(VALUE(SUBSTITUTE(実質収支比率等に係る経年分析!H$48,"▲","-")),2)</f>
        <v>0.26</v>
      </c>
      <c r="E19" s="136">
        <f>ROUND(VALUE(SUBSTITUTE(実質収支比率等に係る経年分析!I$48,"▲","-")),2)</f>
        <v>1.21</v>
      </c>
      <c r="F19" s="136">
        <f>ROUND(VALUE(SUBSTITUTE(実質収支比率等に係る経年分析!J$48,"▲","-")),2)</f>
        <v>0.92</v>
      </c>
    </row>
    <row r="20" spans="1:11" x14ac:dyDescent="0.15">
      <c r="A20" s="136" t="s">
        <v>43</v>
      </c>
      <c r="B20" s="136">
        <f>ROUND(VALUE(SUBSTITUTE(実質収支比率等に係る経年分析!F$47,"▲","-")),2)</f>
        <v>28.27</v>
      </c>
      <c r="C20" s="136">
        <f>ROUND(VALUE(SUBSTITUTE(実質収支比率等に係る経年分析!G$47,"▲","-")),2)</f>
        <v>30.08</v>
      </c>
      <c r="D20" s="136">
        <f>ROUND(VALUE(SUBSTITUTE(実質収支比率等に係る経年分析!H$47,"▲","-")),2)</f>
        <v>25.47</v>
      </c>
      <c r="E20" s="136">
        <f>ROUND(VALUE(SUBSTITUTE(実質収支比率等に係る経年分析!I$47,"▲","-")),2)</f>
        <v>22.96</v>
      </c>
      <c r="F20" s="136">
        <f>ROUND(VALUE(SUBSTITUTE(実質収支比率等に係る経年分析!J$47,"▲","-")),2)</f>
        <v>16.28</v>
      </c>
    </row>
    <row r="21" spans="1:11" x14ac:dyDescent="0.15">
      <c r="A21" s="136" t="s">
        <v>44</v>
      </c>
      <c r="B21" s="136">
        <f>IF(ISNUMBER(VALUE(SUBSTITUTE(実質収支比率等に係る経年分析!F$49,"▲","-"))),ROUND(VALUE(SUBSTITUTE(実質収支比率等に係る経年分析!F$49,"▲","-")),2),NA())</f>
        <v>-1.25</v>
      </c>
      <c r="C21" s="136">
        <f>IF(ISNUMBER(VALUE(SUBSTITUTE(実質収支比率等に係る経年分析!G$49,"▲","-"))),ROUND(VALUE(SUBSTITUTE(実質収支比率等に係る経年分析!G$49,"▲","-")),2),NA())</f>
        <v>-11.41</v>
      </c>
      <c r="D21" s="136">
        <f>IF(ISNUMBER(VALUE(SUBSTITUTE(実質収支比率等に係る経年分析!H$49,"▲","-"))),ROUND(VALUE(SUBSTITUTE(実質収支比率等に係る経年分析!H$49,"▲","-")),2),NA())</f>
        <v>-4.75</v>
      </c>
      <c r="E21" s="136">
        <f>IF(ISNUMBER(VALUE(SUBSTITUTE(実質収支比率等に係る経年分析!I$49,"▲","-"))),ROUND(VALUE(SUBSTITUTE(実質収支比率等に係る経年分析!I$49,"▲","-")),2),NA())</f>
        <v>-1.49</v>
      </c>
      <c r="F21" s="136">
        <f>IF(ISNUMBER(VALUE(SUBSTITUTE(実質収支比率等に係る経年分析!J$49,"▲","-"))),ROUND(VALUE(SUBSTITUTE(実質収支比率等に係る経年分析!J$49,"▲","-")),2),NA())</f>
        <v>-7.17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災害公営住宅整備事業特別会計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10.199999999999999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0.92</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1.07</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0.87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1.83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2.2999999999999998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7.26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8.14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7.25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2184</v>
      </c>
      <c r="E42" s="138"/>
      <c r="F42" s="138"/>
      <c r="G42" s="138">
        <f>'実質公債費比率（分子）の構造'!L$52</f>
        <v>2395</v>
      </c>
      <c r="H42" s="138"/>
      <c r="I42" s="138"/>
      <c r="J42" s="138">
        <f>'実質公債費比率（分子）の構造'!M$52</f>
        <v>2424</v>
      </c>
      <c r="K42" s="138"/>
      <c r="L42" s="138"/>
      <c r="M42" s="138">
        <f>'実質公債費比率（分子）の構造'!N$52</f>
        <v>2297</v>
      </c>
      <c r="N42" s="138"/>
      <c r="O42" s="138"/>
      <c r="P42" s="138">
        <f>'実質公債費比率（分子）の構造'!O$52</f>
        <v>2507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f>'実質公債費比率（分子）の構造'!L$50</f>
        <v>1</v>
      </c>
      <c r="F44" s="138"/>
      <c r="G44" s="138"/>
      <c r="H44" s="138">
        <f>'実質公債費比率（分子）の構造'!M$50</f>
        <v>0</v>
      </c>
      <c r="I44" s="138"/>
      <c r="J44" s="138"/>
      <c r="K44" s="138" t="str">
        <f>'実質公債費比率（分子）の構造'!N$50</f>
        <v>-</v>
      </c>
      <c r="L44" s="138"/>
      <c r="M44" s="138"/>
      <c r="N44" s="138">
        <f>'実質公債費比率（分子）の構造'!O$50</f>
        <v>2</v>
      </c>
      <c r="O44" s="138"/>
      <c r="P44" s="138"/>
    </row>
    <row r="45" spans="1:16" x14ac:dyDescent="0.15">
      <c r="A45" s="138" t="s">
        <v>54</v>
      </c>
      <c r="B45" s="138">
        <f>'実質公債費比率（分子）の構造'!K$49</f>
        <v>134</v>
      </c>
      <c r="C45" s="138"/>
      <c r="D45" s="138"/>
      <c r="E45" s="138">
        <f>'実質公債費比率（分子）の構造'!L$49</f>
        <v>91</v>
      </c>
      <c r="F45" s="138"/>
      <c r="G45" s="138"/>
      <c r="H45" s="138">
        <f>'実質公債費比率（分子）の構造'!M$49</f>
        <v>69</v>
      </c>
      <c r="I45" s="138"/>
      <c r="J45" s="138"/>
      <c r="K45" s="138">
        <f>'実質公債費比率（分子）の構造'!N$49</f>
        <v>113</v>
      </c>
      <c r="L45" s="138"/>
      <c r="M45" s="138"/>
      <c r="N45" s="138">
        <f>'実質公債費比率（分子）の構造'!O$49</f>
        <v>114</v>
      </c>
      <c r="O45" s="138"/>
      <c r="P45" s="138"/>
    </row>
    <row r="46" spans="1:16" x14ac:dyDescent="0.15">
      <c r="A46" s="138" t="s">
        <v>55</v>
      </c>
      <c r="B46" s="138">
        <f>'実質公債費比率（分子）の構造'!K$48</f>
        <v>984</v>
      </c>
      <c r="C46" s="138"/>
      <c r="D46" s="138"/>
      <c r="E46" s="138">
        <f>'実質公債費比率（分子）の構造'!L$48</f>
        <v>1179</v>
      </c>
      <c r="F46" s="138"/>
      <c r="G46" s="138"/>
      <c r="H46" s="138">
        <f>'実質公債費比率（分子）の構造'!M$48</f>
        <v>1028</v>
      </c>
      <c r="I46" s="138"/>
      <c r="J46" s="138"/>
      <c r="K46" s="138">
        <f>'実質公債費比率（分子）の構造'!N$48</f>
        <v>1001</v>
      </c>
      <c r="L46" s="138"/>
      <c r="M46" s="138"/>
      <c r="N46" s="138">
        <f>'実質公債費比率（分子）の構造'!O$48</f>
        <v>1154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2334</v>
      </c>
      <c r="C49" s="138"/>
      <c r="D49" s="138"/>
      <c r="E49" s="138">
        <f>'実質公債費比率（分子）の構造'!L$45</f>
        <v>2378</v>
      </c>
      <c r="F49" s="138"/>
      <c r="G49" s="138"/>
      <c r="H49" s="138">
        <f>'実質公債費比率（分子）の構造'!M$45</f>
        <v>2277</v>
      </c>
      <c r="I49" s="138"/>
      <c r="J49" s="138"/>
      <c r="K49" s="138">
        <f>'実質公債費比率（分子）の構造'!N$45</f>
        <v>2105</v>
      </c>
      <c r="L49" s="138"/>
      <c r="M49" s="138"/>
      <c r="N49" s="138">
        <f>'実質公債費比率（分子）の構造'!O$45</f>
        <v>2208</v>
      </c>
      <c r="O49" s="138"/>
      <c r="P49" s="138"/>
    </row>
    <row r="50" spans="1:16" x14ac:dyDescent="0.15">
      <c r="A50" s="138" t="s">
        <v>59</v>
      </c>
      <c r="B50" s="138" t="e">
        <f>NA()</f>
        <v>#N/A</v>
      </c>
      <c r="C50" s="138">
        <f>IF(ISNUMBER('実質公債費比率（分子）の構造'!K$53),'実質公債費比率（分子）の構造'!K$53,NA())</f>
        <v>1269</v>
      </c>
      <c r="D50" s="138" t="e">
        <f>NA()</f>
        <v>#N/A</v>
      </c>
      <c r="E50" s="138" t="e">
        <f>NA()</f>
        <v>#N/A</v>
      </c>
      <c r="F50" s="138">
        <f>IF(ISNUMBER('実質公債費比率（分子）の構造'!L$53),'実質公債費比率（分子）の構造'!L$53,NA())</f>
        <v>1254</v>
      </c>
      <c r="G50" s="138" t="e">
        <f>NA()</f>
        <v>#N/A</v>
      </c>
      <c r="H50" s="138" t="e">
        <f>NA()</f>
        <v>#N/A</v>
      </c>
      <c r="I50" s="138">
        <f>IF(ISNUMBER('実質公債費比率（分子）の構造'!M$53),'実質公債費比率（分子）の構造'!M$53,NA())</f>
        <v>950</v>
      </c>
      <c r="J50" s="138" t="e">
        <f>NA()</f>
        <v>#N/A</v>
      </c>
      <c r="K50" s="138" t="e">
        <f>NA()</f>
        <v>#N/A</v>
      </c>
      <c r="L50" s="138">
        <f>IF(ISNUMBER('実質公債費比率（分子）の構造'!N$53),'実質公債費比率（分子）の構造'!N$53,NA())</f>
        <v>922</v>
      </c>
      <c r="M50" s="138" t="e">
        <f>NA()</f>
        <v>#N/A</v>
      </c>
      <c r="N50" s="138" t="e">
        <f>NA()</f>
        <v>#N/A</v>
      </c>
      <c r="O50" s="138">
        <f>IF(ISNUMBER('実質公債費比率（分子）の構造'!O$53),'実質公債費比率（分子）の構造'!O$53,NA())</f>
        <v>971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22753</v>
      </c>
      <c r="E56" s="137"/>
      <c r="F56" s="137"/>
      <c r="G56" s="137">
        <f>'将来負担比率（分子）の構造'!J$52</f>
        <v>24646</v>
      </c>
      <c r="H56" s="137"/>
      <c r="I56" s="137"/>
      <c r="J56" s="137">
        <f>'将来負担比率（分子）の構造'!K$52</f>
        <v>24765</v>
      </c>
      <c r="K56" s="137"/>
      <c r="L56" s="137"/>
      <c r="M56" s="137">
        <f>'将来負担比率（分子）の構造'!L$52</f>
        <v>25082</v>
      </c>
      <c r="N56" s="137"/>
      <c r="O56" s="137"/>
      <c r="P56" s="137">
        <f>'将来負担比率（分子）の構造'!M$52</f>
        <v>24108</v>
      </c>
    </row>
    <row r="57" spans="1:16" x14ac:dyDescent="0.15">
      <c r="A57" s="137" t="s">
        <v>36</v>
      </c>
      <c r="B57" s="137"/>
      <c r="C57" s="137"/>
      <c r="D57" s="137">
        <f>'将来負担比率（分子）の構造'!I$51</f>
        <v>8508</v>
      </c>
      <c r="E57" s="137"/>
      <c r="F57" s="137"/>
      <c r="G57" s="137">
        <f>'将来負担比率（分子）の構造'!J$51</f>
        <v>3900</v>
      </c>
      <c r="H57" s="137"/>
      <c r="I57" s="137"/>
      <c r="J57" s="137">
        <f>'将来負担比率（分子）の構造'!K$51</f>
        <v>4193</v>
      </c>
      <c r="K57" s="137"/>
      <c r="L57" s="137"/>
      <c r="M57" s="137">
        <f>'将来負担比率（分子）の構造'!L$51</f>
        <v>5551</v>
      </c>
      <c r="N57" s="137"/>
      <c r="O57" s="137"/>
      <c r="P57" s="137">
        <f>'将来負担比率（分子）の構造'!M$51</f>
        <v>6350</v>
      </c>
    </row>
    <row r="58" spans="1:16" x14ac:dyDescent="0.15">
      <c r="A58" s="137" t="s">
        <v>35</v>
      </c>
      <c r="B58" s="137"/>
      <c r="C58" s="137"/>
      <c r="D58" s="137">
        <f>'将来負担比率（分子）の構造'!I$50</f>
        <v>8356</v>
      </c>
      <c r="E58" s="137"/>
      <c r="F58" s="137"/>
      <c r="G58" s="137">
        <f>'将来負担比率（分子）の構造'!J$50</f>
        <v>9240</v>
      </c>
      <c r="H58" s="137"/>
      <c r="I58" s="137"/>
      <c r="J58" s="137">
        <f>'将来負担比率（分子）の構造'!K$50</f>
        <v>8815</v>
      </c>
      <c r="K58" s="137"/>
      <c r="L58" s="137"/>
      <c r="M58" s="137">
        <f>'将来負担比率（分子）の構造'!L$50</f>
        <v>7893</v>
      </c>
      <c r="N58" s="137"/>
      <c r="O58" s="137"/>
      <c r="P58" s="137">
        <f>'将来負担比率（分子）の構造'!M$50</f>
        <v>7782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12</v>
      </c>
      <c r="C61" s="137"/>
      <c r="D61" s="137"/>
      <c r="E61" s="137">
        <f>'将来負担比率（分子）の構造'!J$46</f>
        <v>14</v>
      </c>
      <c r="F61" s="137"/>
      <c r="G61" s="137"/>
      <c r="H61" s="137">
        <f>'将来負担比率（分子）の構造'!K$46</f>
        <v>17</v>
      </c>
      <c r="I61" s="137"/>
      <c r="J61" s="137"/>
      <c r="K61" s="137">
        <f>'将来負担比率（分子）の構造'!L$46</f>
        <v>3</v>
      </c>
      <c r="L61" s="137"/>
      <c r="M61" s="137"/>
      <c r="N61" s="137">
        <f>'将来負担比率（分子）の構造'!M$46</f>
        <v>3</v>
      </c>
      <c r="O61" s="137"/>
      <c r="P61" s="137"/>
    </row>
    <row r="62" spans="1:16" x14ac:dyDescent="0.15">
      <c r="A62" s="137" t="s">
        <v>29</v>
      </c>
      <c r="B62" s="137">
        <f>'将来負担比率（分子）の構造'!I$45</f>
        <v>1856</v>
      </c>
      <c r="C62" s="137"/>
      <c r="D62" s="137"/>
      <c r="E62" s="137">
        <f>'将来負担比率（分子）の構造'!J$45</f>
        <v>1495</v>
      </c>
      <c r="F62" s="137"/>
      <c r="G62" s="137"/>
      <c r="H62" s="137">
        <f>'将来負担比率（分子）の構造'!K$45</f>
        <v>1430</v>
      </c>
      <c r="I62" s="137"/>
      <c r="J62" s="137"/>
      <c r="K62" s="137">
        <f>'将来負担比率（分子）の構造'!L$45</f>
        <v>1319</v>
      </c>
      <c r="L62" s="137"/>
      <c r="M62" s="137"/>
      <c r="N62" s="137">
        <f>'将来負担比率（分子）の構造'!M$45</f>
        <v>1306</v>
      </c>
      <c r="O62" s="137"/>
      <c r="P62" s="137"/>
    </row>
    <row r="63" spans="1:16" x14ac:dyDescent="0.15">
      <c r="A63" s="137" t="s">
        <v>28</v>
      </c>
      <c r="B63" s="137">
        <f>'将来負担比率（分子）の構造'!I$44</f>
        <v>569</v>
      </c>
      <c r="C63" s="137"/>
      <c r="D63" s="137"/>
      <c r="E63" s="137">
        <f>'将来負担比率（分子）の構造'!J$44</f>
        <v>451</v>
      </c>
      <c r="F63" s="137"/>
      <c r="G63" s="137"/>
      <c r="H63" s="137">
        <f>'将来負担比率（分子）の構造'!K$44</f>
        <v>358</v>
      </c>
      <c r="I63" s="137"/>
      <c r="J63" s="137"/>
      <c r="K63" s="137">
        <f>'将来負担比率（分子）の構造'!L$44</f>
        <v>252</v>
      </c>
      <c r="L63" s="137"/>
      <c r="M63" s="137"/>
      <c r="N63" s="137">
        <f>'将来負担比率（分子）の構造'!M$44</f>
        <v>133</v>
      </c>
      <c r="O63" s="137"/>
      <c r="P63" s="137"/>
    </row>
    <row r="64" spans="1:16" x14ac:dyDescent="0.15">
      <c r="A64" s="137" t="s">
        <v>27</v>
      </c>
      <c r="B64" s="137">
        <f>'将来負担比率（分子）の構造'!I$43</f>
        <v>14163</v>
      </c>
      <c r="C64" s="137"/>
      <c r="D64" s="137"/>
      <c r="E64" s="137">
        <f>'将来負担比率（分子）の構造'!J$43</f>
        <v>11029</v>
      </c>
      <c r="F64" s="137"/>
      <c r="G64" s="137"/>
      <c r="H64" s="137">
        <f>'将来負担比率（分子）の構造'!K$43</f>
        <v>11113</v>
      </c>
      <c r="I64" s="137"/>
      <c r="J64" s="137"/>
      <c r="K64" s="137">
        <f>'将来負担比率（分子）の構造'!L$43</f>
        <v>12944</v>
      </c>
      <c r="L64" s="137"/>
      <c r="M64" s="137"/>
      <c r="N64" s="137">
        <f>'将来負担比率（分子）の構造'!M$43</f>
        <v>12639</v>
      </c>
      <c r="O64" s="137"/>
      <c r="P64" s="137"/>
    </row>
    <row r="65" spans="1:16" x14ac:dyDescent="0.15">
      <c r="A65" s="137" t="s">
        <v>26</v>
      </c>
      <c r="B65" s="137">
        <f>'将来負担比率（分子）の構造'!I$42</f>
        <v>26</v>
      </c>
      <c r="C65" s="137"/>
      <c r="D65" s="137"/>
      <c r="E65" s="137">
        <f>'将来負担比率（分子）の構造'!J$42</f>
        <v>26</v>
      </c>
      <c r="F65" s="137"/>
      <c r="G65" s="137"/>
      <c r="H65" s="137">
        <f>'将来負担比率（分子）の構造'!K$42</f>
        <v>13</v>
      </c>
      <c r="I65" s="137"/>
      <c r="J65" s="137"/>
      <c r="K65" s="137">
        <f>'将来負担比率（分子）の構造'!L$42</f>
        <v>11</v>
      </c>
      <c r="L65" s="137"/>
      <c r="M65" s="137"/>
      <c r="N65" s="137">
        <f>'将来負担比率（分子）の構造'!M$42</f>
        <v>8</v>
      </c>
      <c r="O65" s="137"/>
      <c r="P65" s="137"/>
    </row>
    <row r="66" spans="1:16" x14ac:dyDescent="0.15">
      <c r="A66" s="137" t="s">
        <v>25</v>
      </c>
      <c r="B66" s="137">
        <f>'将来負担比率（分子）の構造'!I$41</f>
        <v>21878</v>
      </c>
      <c r="C66" s="137"/>
      <c r="D66" s="137"/>
      <c r="E66" s="137">
        <f>'将来負担比率（分子）の構造'!J$41</f>
        <v>21725</v>
      </c>
      <c r="F66" s="137"/>
      <c r="G66" s="137"/>
      <c r="H66" s="137">
        <f>'将来負担比率（分子）の構造'!K$41</f>
        <v>22030</v>
      </c>
      <c r="I66" s="137"/>
      <c r="J66" s="137"/>
      <c r="K66" s="137">
        <f>'将来負担比率（分子）の構造'!L$41</f>
        <v>26061</v>
      </c>
      <c r="L66" s="137"/>
      <c r="M66" s="137"/>
      <c r="N66" s="137">
        <f>'将来負担比率（分子）の構造'!M$41</f>
        <v>26176</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2064</v>
      </c>
      <c r="M67" s="137" t="e">
        <f>NA()</f>
        <v>#N/A</v>
      </c>
      <c r="N67" s="137" t="e">
        <f>NA()</f>
        <v>#N/A</v>
      </c>
      <c r="O67" s="137">
        <f>IF(ISNUMBER('将来負担比率（分子）の構造'!M$53), IF('将来負担比率（分子）の構造'!M$53 &lt; 0, 0, '将来負担比率（分子）の構造'!M$53), NA())</f>
        <v>2025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208</v>
      </c>
      <c r="C5" s="582"/>
      <c r="D5" s="582"/>
      <c r="E5" s="582"/>
      <c r="F5" s="582"/>
      <c r="G5" s="582"/>
      <c r="H5" s="582"/>
      <c r="I5" s="582"/>
      <c r="J5" s="582"/>
      <c r="K5" s="582"/>
      <c r="L5" s="582"/>
      <c r="M5" s="582"/>
      <c r="N5" s="582"/>
      <c r="O5" s="582"/>
      <c r="P5" s="582"/>
      <c r="Q5" s="583"/>
      <c r="R5" s="584">
        <v>7776386</v>
      </c>
      <c r="S5" s="585"/>
      <c r="T5" s="585"/>
      <c r="U5" s="585"/>
      <c r="V5" s="585"/>
      <c r="W5" s="585"/>
      <c r="X5" s="585"/>
      <c r="Y5" s="586"/>
      <c r="Z5" s="587">
        <v>23.7</v>
      </c>
      <c r="AA5" s="587"/>
      <c r="AB5" s="587"/>
      <c r="AC5" s="587"/>
      <c r="AD5" s="588">
        <v>7172330</v>
      </c>
      <c r="AE5" s="588"/>
      <c r="AF5" s="588"/>
      <c r="AG5" s="588"/>
      <c r="AH5" s="588"/>
      <c r="AI5" s="588"/>
      <c r="AJ5" s="588"/>
      <c r="AK5" s="588"/>
      <c r="AL5" s="589">
        <v>62.2</v>
      </c>
      <c r="AM5" s="590"/>
      <c r="AN5" s="590"/>
      <c r="AO5" s="591"/>
      <c r="AP5" s="581" t="s">
        <v>209</v>
      </c>
      <c r="AQ5" s="582"/>
      <c r="AR5" s="582"/>
      <c r="AS5" s="582"/>
      <c r="AT5" s="582"/>
      <c r="AU5" s="582"/>
      <c r="AV5" s="582"/>
      <c r="AW5" s="582"/>
      <c r="AX5" s="582"/>
      <c r="AY5" s="582"/>
      <c r="AZ5" s="582"/>
      <c r="BA5" s="582"/>
      <c r="BB5" s="582"/>
      <c r="BC5" s="582"/>
      <c r="BD5" s="582"/>
      <c r="BE5" s="582"/>
      <c r="BF5" s="583"/>
      <c r="BG5" s="595">
        <v>7172330</v>
      </c>
      <c r="BH5" s="596"/>
      <c r="BI5" s="596"/>
      <c r="BJ5" s="596"/>
      <c r="BK5" s="596"/>
      <c r="BL5" s="596"/>
      <c r="BM5" s="596"/>
      <c r="BN5" s="597"/>
      <c r="BO5" s="598">
        <v>92.2</v>
      </c>
      <c r="BP5" s="598"/>
      <c r="BQ5" s="598"/>
      <c r="BR5" s="598"/>
      <c r="BS5" s="599">
        <v>63359</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x14ac:dyDescent="0.15">
      <c r="B6" s="592" t="s">
        <v>213</v>
      </c>
      <c r="C6" s="593"/>
      <c r="D6" s="593"/>
      <c r="E6" s="593"/>
      <c r="F6" s="593"/>
      <c r="G6" s="593"/>
      <c r="H6" s="593"/>
      <c r="I6" s="593"/>
      <c r="J6" s="593"/>
      <c r="K6" s="593"/>
      <c r="L6" s="593"/>
      <c r="M6" s="593"/>
      <c r="N6" s="593"/>
      <c r="O6" s="593"/>
      <c r="P6" s="593"/>
      <c r="Q6" s="594"/>
      <c r="R6" s="595">
        <v>131290</v>
      </c>
      <c r="S6" s="596"/>
      <c r="T6" s="596"/>
      <c r="U6" s="596"/>
      <c r="V6" s="596"/>
      <c r="W6" s="596"/>
      <c r="X6" s="596"/>
      <c r="Y6" s="597"/>
      <c r="Z6" s="598">
        <v>0.4</v>
      </c>
      <c r="AA6" s="598"/>
      <c r="AB6" s="598"/>
      <c r="AC6" s="598"/>
      <c r="AD6" s="599">
        <v>131290</v>
      </c>
      <c r="AE6" s="599"/>
      <c r="AF6" s="599"/>
      <c r="AG6" s="599"/>
      <c r="AH6" s="599"/>
      <c r="AI6" s="599"/>
      <c r="AJ6" s="599"/>
      <c r="AK6" s="599"/>
      <c r="AL6" s="600">
        <v>1.1000000000000001</v>
      </c>
      <c r="AM6" s="601"/>
      <c r="AN6" s="601"/>
      <c r="AO6" s="602"/>
      <c r="AP6" s="592" t="s">
        <v>214</v>
      </c>
      <c r="AQ6" s="593"/>
      <c r="AR6" s="593"/>
      <c r="AS6" s="593"/>
      <c r="AT6" s="593"/>
      <c r="AU6" s="593"/>
      <c r="AV6" s="593"/>
      <c r="AW6" s="593"/>
      <c r="AX6" s="593"/>
      <c r="AY6" s="593"/>
      <c r="AZ6" s="593"/>
      <c r="BA6" s="593"/>
      <c r="BB6" s="593"/>
      <c r="BC6" s="593"/>
      <c r="BD6" s="593"/>
      <c r="BE6" s="593"/>
      <c r="BF6" s="594"/>
      <c r="BG6" s="595">
        <v>7172330</v>
      </c>
      <c r="BH6" s="596"/>
      <c r="BI6" s="596"/>
      <c r="BJ6" s="596"/>
      <c r="BK6" s="596"/>
      <c r="BL6" s="596"/>
      <c r="BM6" s="596"/>
      <c r="BN6" s="597"/>
      <c r="BO6" s="598">
        <v>92.2</v>
      </c>
      <c r="BP6" s="598"/>
      <c r="BQ6" s="598"/>
      <c r="BR6" s="598"/>
      <c r="BS6" s="599">
        <v>63359</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208908</v>
      </c>
      <c r="CS6" s="596"/>
      <c r="CT6" s="596"/>
      <c r="CU6" s="596"/>
      <c r="CV6" s="596"/>
      <c r="CW6" s="596"/>
      <c r="CX6" s="596"/>
      <c r="CY6" s="597"/>
      <c r="CZ6" s="598">
        <v>0.7</v>
      </c>
      <c r="DA6" s="598"/>
      <c r="DB6" s="598"/>
      <c r="DC6" s="598"/>
      <c r="DD6" s="604" t="s">
        <v>216</v>
      </c>
      <c r="DE6" s="596"/>
      <c r="DF6" s="596"/>
      <c r="DG6" s="596"/>
      <c r="DH6" s="596"/>
      <c r="DI6" s="596"/>
      <c r="DJ6" s="596"/>
      <c r="DK6" s="596"/>
      <c r="DL6" s="596"/>
      <c r="DM6" s="596"/>
      <c r="DN6" s="596"/>
      <c r="DO6" s="596"/>
      <c r="DP6" s="597"/>
      <c r="DQ6" s="604">
        <v>208908</v>
      </c>
      <c r="DR6" s="596"/>
      <c r="DS6" s="596"/>
      <c r="DT6" s="596"/>
      <c r="DU6" s="596"/>
      <c r="DV6" s="596"/>
      <c r="DW6" s="596"/>
      <c r="DX6" s="596"/>
      <c r="DY6" s="596"/>
      <c r="DZ6" s="596"/>
      <c r="EA6" s="596"/>
      <c r="EB6" s="596"/>
      <c r="EC6" s="605"/>
    </row>
    <row r="7" spans="2:143" ht="11.25" customHeight="1" x14ac:dyDescent="0.15">
      <c r="B7" s="592" t="s">
        <v>217</v>
      </c>
      <c r="C7" s="593"/>
      <c r="D7" s="593"/>
      <c r="E7" s="593"/>
      <c r="F7" s="593"/>
      <c r="G7" s="593"/>
      <c r="H7" s="593"/>
      <c r="I7" s="593"/>
      <c r="J7" s="593"/>
      <c r="K7" s="593"/>
      <c r="L7" s="593"/>
      <c r="M7" s="593"/>
      <c r="N7" s="593"/>
      <c r="O7" s="593"/>
      <c r="P7" s="593"/>
      <c r="Q7" s="594"/>
      <c r="R7" s="595">
        <v>5808</v>
      </c>
      <c r="S7" s="596"/>
      <c r="T7" s="596"/>
      <c r="U7" s="596"/>
      <c r="V7" s="596"/>
      <c r="W7" s="596"/>
      <c r="X7" s="596"/>
      <c r="Y7" s="597"/>
      <c r="Z7" s="598">
        <v>0</v>
      </c>
      <c r="AA7" s="598"/>
      <c r="AB7" s="598"/>
      <c r="AC7" s="598"/>
      <c r="AD7" s="599">
        <v>5808</v>
      </c>
      <c r="AE7" s="599"/>
      <c r="AF7" s="599"/>
      <c r="AG7" s="599"/>
      <c r="AH7" s="599"/>
      <c r="AI7" s="599"/>
      <c r="AJ7" s="599"/>
      <c r="AK7" s="599"/>
      <c r="AL7" s="600">
        <v>0.1</v>
      </c>
      <c r="AM7" s="601"/>
      <c r="AN7" s="601"/>
      <c r="AO7" s="602"/>
      <c r="AP7" s="592" t="s">
        <v>218</v>
      </c>
      <c r="AQ7" s="593"/>
      <c r="AR7" s="593"/>
      <c r="AS7" s="593"/>
      <c r="AT7" s="593"/>
      <c r="AU7" s="593"/>
      <c r="AV7" s="593"/>
      <c r="AW7" s="593"/>
      <c r="AX7" s="593"/>
      <c r="AY7" s="593"/>
      <c r="AZ7" s="593"/>
      <c r="BA7" s="593"/>
      <c r="BB7" s="593"/>
      <c r="BC7" s="593"/>
      <c r="BD7" s="593"/>
      <c r="BE7" s="593"/>
      <c r="BF7" s="594"/>
      <c r="BG7" s="595">
        <v>3597872</v>
      </c>
      <c r="BH7" s="596"/>
      <c r="BI7" s="596"/>
      <c r="BJ7" s="596"/>
      <c r="BK7" s="596"/>
      <c r="BL7" s="596"/>
      <c r="BM7" s="596"/>
      <c r="BN7" s="597"/>
      <c r="BO7" s="598">
        <v>46.3</v>
      </c>
      <c r="BP7" s="598"/>
      <c r="BQ7" s="598"/>
      <c r="BR7" s="598"/>
      <c r="BS7" s="599">
        <v>63359</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6309865</v>
      </c>
      <c r="CS7" s="596"/>
      <c r="CT7" s="596"/>
      <c r="CU7" s="596"/>
      <c r="CV7" s="596"/>
      <c r="CW7" s="596"/>
      <c r="CX7" s="596"/>
      <c r="CY7" s="597"/>
      <c r="CZ7" s="598">
        <v>20.7</v>
      </c>
      <c r="DA7" s="598"/>
      <c r="DB7" s="598"/>
      <c r="DC7" s="598"/>
      <c r="DD7" s="604">
        <v>1009088</v>
      </c>
      <c r="DE7" s="596"/>
      <c r="DF7" s="596"/>
      <c r="DG7" s="596"/>
      <c r="DH7" s="596"/>
      <c r="DI7" s="596"/>
      <c r="DJ7" s="596"/>
      <c r="DK7" s="596"/>
      <c r="DL7" s="596"/>
      <c r="DM7" s="596"/>
      <c r="DN7" s="596"/>
      <c r="DO7" s="596"/>
      <c r="DP7" s="597"/>
      <c r="DQ7" s="604">
        <v>2909945</v>
      </c>
      <c r="DR7" s="596"/>
      <c r="DS7" s="596"/>
      <c r="DT7" s="596"/>
      <c r="DU7" s="596"/>
      <c r="DV7" s="596"/>
      <c r="DW7" s="596"/>
      <c r="DX7" s="596"/>
      <c r="DY7" s="596"/>
      <c r="DZ7" s="596"/>
      <c r="EA7" s="596"/>
      <c r="EB7" s="596"/>
      <c r="EC7" s="605"/>
    </row>
    <row r="8" spans="2:143" ht="11.25" customHeight="1" x14ac:dyDescent="0.15">
      <c r="B8" s="592" t="s">
        <v>220</v>
      </c>
      <c r="C8" s="593"/>
      <c r="D8" s="593"/>
      <c r="E8" s="593"/>
      <c r="F8" s="593"/>
      <c r="G8" s="593"/>
      <c r="H8" s="593"/>
      <c r="I8" s="593"/>
      <c r="J8" s="593"/>
      <c r="K8" s="593"/>
      <c r="L8" s="593"/>
      <c r="M8" s="593"/>
      <c r="N8" s="593"/>
      <c r="O8" s="593"/>
      <c r="P8" s="593"/>
      <c r="Q8" s="594"/>
      <c r="R8" s="595">
        <v>16762</v>
      </c>
      <c r="S8" s="596"/>
      <c r="T8" s="596"/>
      <c r="U8" s="596"/>
      <c r="V8" s="596"/>
      <c r="W8" s="596"/>
      <c r="X8" s="596"/>
      <c r="Y8" s="597"/>
      <c r="Z8" s="598">
        <v>0.1</v>
      </c>
      <c r="AA8" s="598"/>
      <c r="AB8" s="598"/>
      <c r="AC8" s="598"/>
      <c r="AD8" s="599">
        <v>16762</v>
      </c>
      <c r="AE8" s="599"/>
      <c r="AF8" s="599"/>
      <c r="AG8" s="599"/>
      <c r="AH8" s="599"/>
      <c r="AI8" s="599"/>
      <c r="AJ8" s="599"/>
      <c r="AK8" s="599"/>
      <c r="AL8" s="600">
        <v>0.1</v>
      </c>
      <c r="AM8" s="601"/>
      <c r="AN8" s="601"/>
      <c r="AO8" s="602"/>
      <c r="AP8" s="592" t="s">
        <v>221</v>
      </c>
      <c r="AQ8" s="593"/>
      <c r="AR8" s="593"/>
      <c r="AS8" s="593"/>
      <c r="AT8" s="593"/>
      <c r="AU8" s="593"/>
      <c r="AV8" s="593"/>
      <c r="AW8" s="593"/>
      <c r="AX8" s="593"/>
      <c r="AY8" s="593"/>
      <c r="AZ8" s="593"/>
      <c r="BA8" s="593"/>
      <c r="BB8" s="593"/>
      <c r="BC8" s="593"/>
      <c r="BD8" s="593"/>
      <c r="BE8" s="593"/>
      <c r="BF8" s="594"/>
      <c r="BG8" s="595">
        <v>104857</v>
      </c>
      <c r="BH8" s="596"/>
      <c r="BI8" s="596"/>
      <c r="BJ8" s="596"/>
      <c r="BK8" s="596"/>
      <c r="BL8" s="596"/>
      <c r="BM8" s="596"/>
      <c r="BN8" s="597"/>
      <c r="BO8" s="598">
        <v>1.3</v>
      </c>
      <c r="BP8" s="598"/>
      <c r="BQ8" s="598"/>
      <c r="BR8" s="598"/>
      <c r="BS8" s="604" t="s">
        <v>111</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8760515</v>
      </c>
      <c r="CS8" s="596"/>
      <c r="CT8" s="596"/>
      <c r="CU8" s="596"/>
      <c r="CV8" s="596"/>
      <c r="CW8" s="596"/>
      <c r="CX8" s="596"/>
      <c r="CY8" s="597"/>
      <c r="CZ8" s="598">
        <v>28.7</v>
      </c>
      <c r="DA8" s="598"/>
      <c r="DB8" s="598"/>
      <c r="DC8" s="598"/>
      <c r="DD8" s="604">
        <v>62206</v>
      </c>
      <c r="DE8" s="596"/>
      <c r="DF8" s="596"/>
      <c r="DG8" s="596"/>
      <c r="DH8" s="596"/>
      <c r="DI8" s="596"/>
      <c r="DJ8" s="596"/>
      <c r="DK8" s="596"/>
      <c r="DL8" s="596"/>
      <c r="DM8" s="596"/>
      <c r="DN8" s="596"/>
      <c r="DO8" s="596"/>
      <c r="DP8" s="597"/>
      <c r="DQ8" s="604">
        <v>4150984</v>
      </c>
      <c r="DR8" s="596"/>
      <c r="DS8" s="596"/>
      <c r="DT8" s="596"/>
      <c r="DU8" s="596"/>
      <c r="DV8" s="596"/>
      <c r="DW8" s="596"/>
      <c r="DX8" s="596"/>
      <c r="DY8" s="596"/>
      <c r="DZ8" s="596"/>
      <c r="EA8" s="596"/>
      <c r="EB8" s="596"/>
      <c r="EC8" s="605"/>
    </row>
    <row r="9" spans="2:143" ht="11.25" customHeight="1" x14ac:dyDescent="0.15">
      <c r="B9" s="592" t="s">
        <v>223</v>
      </c>
      <c r="C9" s="593"/>
      <c r="D9" s="593"/>
      <c r="E9" s="593"/>
      <c r="F9" s="593"/>
      <c r="G9" s="593"/>
      <c r="H9" s="593"/>
      <c r="I9" s="593"/>
      <c r="J9" s="593"/>
      <c r="K9" s="593"/>
      <c r="L9" s="593"/>
      <c r="M9" s="593"/>
      <c r="N9" s="593"/>
      <c r="O9" s="593"/>
      <c r="P9" s="593"/>
      <c r="Q9" s="594"/>
      <c r="R9" s="595">
        <v>9649</v>
      </c>
      <c r="S9" s="596"/>
      <c r="T9" s="596"/>
      <c r="U9" s="596"/>
      <c r="V9" s="596"/>
      <c r="W9" s="596"/>
      <c r="X9" s="596"/>
      <c r="Y9" s="597"/>
      <c r="Z9" s="598">
        <v>0</v>
      </c>
      <c r="AA9" s="598"/>
      <c r="AB9" s="598"/>
      <c r="AC9" s="598"/>
      <c r="AD9" s="599">
        <v>9649</v>
      </c>
      <c r="AE9" s="599"/>
      <c r="AF9" s="599"/>
      <c r="AG9" s="599"/>
      <c r="AH9" s="599"/>
      <c r="AI9" s="599"/>
      <c r="AJ9" s="599"/>
      <c r="AK9" s="599"/>
      <c r="AL9" s="600">
        <v>0.1</v>
      </c>
      <c r="AM9" s="601"/>
      <c r="AN9" s="601"/>
      <c r="AO9" s="602"/>
      <c r="AP9" s="592" t="s">
        <v>224</v>
      </c>
      <c r="AQ9" s="593"/>
      <c r="AR9" s="593"/>
      <c r="AS9" s="593"/>
      <c r="AT9" s="593"/>
      <c r="AU9" s="593"/>
      <c r="AV9" s="593"/>
      <c r="AW9" s="593"/>
      <c r="AX9" s="593"/>
      <c r="AY9" s="593"/>
      <c r="AZ9" s="593"/>
      <c r="BA9" s="593"/>
      <c r="BB9" s="593"/>
      <c r="BC9" s="593"/>
      <c r="BD9" s="593"/>
      <c r="BE9" s="593"/>
      <c r="BF9" s="594"/>
      <c r="BG9" s="595">
        <v>2999428</v>
      </c>
      <c r="BH9" s="596"/>
      <c r="BI9" s="596"/>
      <c r="BJ9" s="596"/>
      <c r="BK9" s="596"/>
      <c r="BL9" s="596"/>
      <c r="BM9" s="596"/>
      <c r="BN9" s="597"/>
      <c r="BO9" s="598">
        <v>38.6</v>
      </c>
      <c r="BP9" s="598"/>
      <c r="BQ9" s="598"/>
      <c r="BR9" s="598"/>
      <c r="BS9" s="604" t="s">
        <v>111</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1221522</v>
      </c>
      <c r="CS9" s="596"/>
      <c r="CT9" s="596"/>
      <c r="CU9" s="596"/>
      <c r="CV9" s="596"/>
      <c r="CW9" s="596"/>
      <c r="CX9" s="596"/>
      <c r="CY9" s="597"/>
      <c r="CZ9" s="598">
        <v>4</v>
      </c>
      <c r="DA9" s="598"/>
      <c r="DB9" s="598"/>
      <c r="DC9" s="598"/>
      <c r="DD9" s="604" t="s">
        <v>111</v>
      </c>
      <c r="DE9" s="596"/>
      <c r="DF9" s="596"/>
      <c r="DG9" s="596"/>
      <c r="DH9" s="596"/>
      <c r="DI9" s="596"/>
      <c r="DJ9" s="596"/>
      <c r="DK9" s="596"/>
      <c r="DL9" s="596"/>
      <c r="DM9" s="596"/>
      <c r="DN9" s="596"/>
      <c r="DO9" s="596"/>
      <c r="DP9" s="597"/>
      <c r="DQ9" s="604">
        <v>1110512</v>
      </c>
      <c r="DR9" s="596"/>
      <c r="DS9" s="596"/>
      <c r="DT9" s="596"/>
      <c r="DU9" s="596"/>
      <c r="DV9" s="596"/>
      <c r="DW9" s="596"/>
      <c r="DX9" s="596"/>
      <c r="DY9" s="596"/>
      <c r="DZ9" s="596"/>
      <c r="EA9" s="596"/>
      <c r="EB9" s="596"/>
      <c r="EC9" s="605"/>
    </row>
    <row r="10" spans="2:143" ht="11.25" customHeight="1" x14ac:dyDescent="0.15">
      <c r="B10" s="592" t="s">
        <v>226</v>
      </c>
      <c r="C10" s="593"/>
      <c r="D10" s="593"/>
      <c r="E10" s="593"/>
      <c r="F10" s="593"/>
      <c r="G10" s="593"/>
      <c r="H10" s="593"/>
      <c r="I10" s="593"/>
      <c r="J10" s="593"/>
      <c r="K10" s="593"/>
      <c r="L10" s="593"/>
      <c r="M10" s="593"/>
      <c r="N10" s="593"/>
      <c r="O10" s="593"/>
      <c r="P10" s="593"/>
      <c r="Q10" s="594"/>
      <c r="R10" s="595">
        <v>998098</v>
      </c>
      <c r="S10" s="596"/>
      <c r="T10" s="596"/>
      <c r="U10" s="596"/>
      <c r="V10" s="596"/>
      <c r="W10" s="596"/>
      <c r="X10" s="596"/>
      <c r="Y10" s="597"/>
      <c r="Z10" s="598">
        <v>3</v>
      </c>
      <c r="AA10" s="598"/>
      <c r="AB10" s="598"/>
      <c r="AC10" s="598"/>
      <c r="AD10" s="599">
        <v>998098</v>
      </c>
      <c r="AE10" s="599"/>
      <c r="AF10" s="599"/>
      <c r="AG10" s="599"/>
      <c r="AH10" s="599"/>
      <c r="AI10" s="599"/>
      <c r="AJ10" s="599"/>
      <c r="AK10" s="599"/>
      <c r="AL10" s="600">
        <v>8.6999999999999993</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174093</v>
      </c>
      <c r="BH10" s="596"/>
      <c r="BI10" s="596"/>
      <c r="BJ10" s="596"/>
      <c r="BK10" s="596"/>
      <c r="BL10" s="596"/>
      <c r="BM10" s="596"/>
      <c r="BN10" s="597"/>
      <c r="BO10" s="598">
        <v>2.2000000000000002</v>
      </c>
      <c r="BP10" s="598"/>
      <c r="BQ10" s="598"/>
      <c r="BR10" s="598"/>
      <c r="BS10" s="604" t="s">
        <v>111</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83715</v>
      </c>
      <c r="CS10" s="596"/>
      <c r="CT10" s="596"/>
      <c r="CU10" s="596"/>
      <c r="CV10" s="596"/>
      <c r="CW10" s="596"/>
      <c r="CX10" s="596"/>
      <c r="CY10" s="597"/>
      <c r="CZ10" s="598">
        <v>0.3</v>
      </c>
      <c r="DA10" s="598"/>
      <c r="DB10" s="598"/>
      <c r="DC10" s="598"/>
      <c r="DD10" s="604" t="s">
        <v>111</v>
      </c>
      <c r="DE10" s="596"/>
      <c r="DF10" s="596"/>
      <c r="DG10" s="596"/>
      <c r="DH10" s="596"/>
      <c r="DI10" s="596"/>
      <c r="DJ10" s="596"/>
      <c r="DK10" s="596"/>
      <c r="DL10" s="596"/>
      <c r="DM10" s="596"/>
      <c r="DN10" s="596"/>
      <c r="DO10" s="596"/>
      <c r="DP10" s="597"/>
      <c r="DQ10" s="604">
        <v>19836</v>
      </c>
      <c r="DR10" s="596"/>
      <c r="DS10" s="596"/>
      <c r="DT10" s="596"/>
      <c r="DU10" s="596"/>
      <c r="DV10" s="596"/>
      <c r="DW10" s="596"/>
      <c r="DX10" s="596"/>
      <c r="DY10" s="596"/>
      <c r="DZ10" s="596"/>
      <c r="EA10" s="596"/>
      <c r="EB10" s="596"/>
      <c r="EC10" s="605"/>
    </row>
    <row r="11" spans="2:143" ht="11.25" customHeight="1" x14ac:dyDescent="0.15">
      <c r="B11" s="592" t="s">
        <v>229</v>
      </c>
      <c r="C11" s="593"/>
      <c r="D11" s="593"/>
      <c r="E11" s="593"/>
      <c r="F11" s="593"/>
      <c r="G11" s="593"/>
      <c r="H11" s="593"/>
      <c r="I11" s="593"/>
      <c r="J11" s="593"/>
      <c r="K11" s="593"/>
      <c r="L11" s="593"/>
      <c r="M11" s="593"/>
      <c r="N11" s="593"/>
      <c r="O11" s="593"/>
      <c r="P11" s="593"/>
      <c r="Q11" s="594"/>
      <c r="R11" s="595" t="s">
        <v>111</v>
      </c>
      <c r="S11" s="596"/>
      <c r="T11" s="596"/>
      <c r="U11" s="596"/>
      <c r="V11" s="596"/>
      <c r="W11" s="596"/>
      <c r="X11" s="596"/>
      <c r="Y11" s="597"/>
      <c r="Z11" s="598" t="s">
        <v>111</v>
      </c>
      <c r="AA11" s="598"/>
      <c r="AB11" s="598"/>
      <c r="AC11" s="598"/>
      <c r="AD11" s="599" t="s">
        <v>111</v>
      </c>
      <c r="AE11" s="599"/>
      <c r="AF11" s="599"/>
      <c r="AG11" s="599"/>
      <c r="AH11" s="599"/>
      <c r="AI11" s="599"/>
      <c r="AJ11" s="599"/>
      <c r="AK11" s="599"/>
      <c r="AL11" s="600" t="s">
        <v>111</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319494</v>
      </c>
      <c r="BH11" s="596"/>
      <c r="BI11" s="596"/>
      <c r="BJ11" s="596"/>
      <c r="BK11" s="596"/>
      <c r="BL11" s="596"/>
      <c r="BM11" s="596"/>
      <c r="BN11" s="597"/>
      <c r="BO11" s="598">
        <v>4.0999999999999996</v>
      </c>
      <c r="BP11" s="598"/>
      <c r="BQ11" s="598"/>
      <c r="BR11" s="598"/>
      <c r="BS11" s="604">
        <v>63359</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441349</v>
      </c>
      <c r="CS11" s="596"/>
      <c r="CT11" s="596"/>
      <c r="CU11" s="596"/>
      <c r="CV11" s="596"/>
      <c r="CW11" s="596"/>
      <c r="CX11" s="596"/>
      <c r="CY11" s="597"/>
      <c r="CZ11" s="598">
        <v>1.4</v>
      </c>
      <c r="DA11" s="598"/>
      <c r="DB11" s="598"/>
      <c r="DC11" s="598"/>
      <c r="DD11" s="604" t="s">
        <v>111</v>
      </c>
      <c r="DE11" s="596"/>
      <c r="DF11" s="596"/>
      <c r="DG11" s="596"/>
      <c r="DH11" s="596"/>
      <c r="DI11" s="596"/>
      <c r="DJ11" s="596"/>
      <c r="DK11" s="596"/>
      <c r="DL11" s="596"/>
      <c r="DM11" s="596"/>
      <c r="DN11" s="596"/>
      <c r="DO11" s="596"/>
      <c r="DP11" s="597"/>
      <c r="DQ11" s="604">
        <v>424145</v>
      </c>
      <c r="DR11" s="596"/>
      <c r="DS11" s="596"/>
      <c r="DT11" s="596"/>
      <c r="DU11" s="596"/>
      <c r="DV11" s="596"/>
      <c r="DW11" s="596"/>
      <c r="DX11" s="596"/>
      <c r="DY11" s="596"/>
      <c r="DZ11" s="596"/>
      <c r="EA11" s="596"/>
      <c r="EB11" s="596"/>
      <c r="EC11" s="605"/>
    </row>
    <row r="12" spans="2:143" ht="11.25" customHeight="1" x14ac:dyDescent="0.15">
      <c r="B12" s="592" t="s">
        <v>232</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2921109</v>
      </c>
      <c r="BH12" s="596"/>
      <c r="BI12" s="596"/>
      <c r="BJ12" s="596"/>
      <c r="BK12" s="596"/>
      <c r="BL12" s="596"/>
      <c r="BM12" s="596"/>
      <c r="BN12" s="597"/>
      <c r="BO12" s="598">
        <v>37.6</v>
      </c>
      <c r="BP12" s="598"/>
      <c r="BQ12" s="598"/>
      <c r="BR12" s="598"/>
      <c r="BS12" s="604" t="s">
        <v>111</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365918</v>
      </c>
      <c r="CS12" s="596"/>
      <c r="CT12" s="596"/>
      <c r="CU12" s="596"/>
      <c r="CV12" s="596"/>
      <c r="CW12" s="596"/>
      <c r="CX12" s="596"/>
      <c r="CY12" s="597"/>
      <c r="CZ12" s="598">
        <v>1.2</v>
      </c>
      <c r="DA12" s="598"/>
      <c r="DB12" s="598"/>
      <c r="DC12" s="598"/>
      <c r="DD12" s="604">
        <v>18841</v>
      </c>
      <c r="DE12" s="596"/>
      <c r="DF12" s="596"/>
      <c r="DG12" s="596"/>
      <c r="DH12" s="596"/>
      <c r="DI12" s="596"/>
      <c r="DJ12" s="596"/>
      <c r="DK12" s="596"/>
      <c r="DL12" s="596"/>
      <c r="DM12" s="596"/>
      <c r="DN12" s="596"/>
      <c r="DO12" s="596"/>
      <c r="DP12" s="597"/>
      <c r="DQ12" s="604">
        <v>158155</v>
      </c>
      <c r="DR12" s="596"/>
      <c r="DS12" s="596"/>
      <c r="DT12" s="596"/>
      <c r="DU12" s="596"/>
      <c r="DV12" s="596"/>
      <c r="DW12" s="596"/>
      <c r="DX12" s="596"/>
      <c r="DY12" s="596"/>
      <c r="DZ12" s="596"/>
      <c r="EA12" s="596"/>
      <c r="EB12" s="596"/>
      <c r="EC12" s="605"/>
    </row>
    <row r="13" spans="2:143" ht="11.25" customHeight="1" x14ac:dyDescent="0.15">
      <c r="B13" s="592" t="s">
        <v>235</v>
      </c>
      <c r="C13" s="593"/>
      <c r="D13" s="593"/>
      <c r="E13" s="593"/>
      <c r="F13" s="593"/>
      <c r="G13" s="593"/>
      <c r="H13" s="593"/>
      <c r="I13" s="593"/>
      <c r="J13" s="593"/>
      <c r="K13" s="593"/>
      <c r="L13" s="593"/>
      <c r="M13" s="593"/>
      <c r="N13" s="593"/>
      <c r="O13" s="593"/>
      <c r="P13" s="593"/>
      <c r="Q13" s="594"/>
      <c r="R13" s="595">
        <v>31735</v>
      </c>
      <c r="S13" s="596"/>
      <c r="T13" s="596"/>
      <c r="U13" s="596"/>
      <c r="V13" s="596"/>
      <c r="W13" s="596"/>
      <c r="X13" s="596"/>
      <c r="Y13" s="597"/>
      <c r="Z13" s="598">
        <v>0.1</v>
      </c>
      <c r="AA13" s="598"/>
      <c r="AB13" s="598"/>
      <c r="AC13" s="598"/>
      <c r="AD13" s="599">
        <v>31735</v>
      </c>
      <c r="AE13" s="599"/>
      <c r="AF13" s="599"/>
      <c r="AG13" s="599"/>
      <c r="AH13" s="599"/>
      <c r="AI13" s="599"/>
      <c r="AJ13" s="599"/>
      <c r="AK13" s="599"/>
      <c r="AL13" s="600">
        <v>0.3</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2887006</v>
      </c>
      <c r="BH13" s="596"/>
      <c r="BI13" s="596"/>
      <c r="BJ13" s="596"/>
      <c r="BK13" s="596"/>
      <c r="BL13" s="596"/>
      <c r="BM13" s="596"/>
      <c r="BN13" s="597"/>
      <c r="BO13" s="598">
        <v>37.1</v>
      </c>
      <c r="BP13" s="598"/>
      <c r="BQ13" s="598"/>
      <c r="BR13" s="598"/>
      <c r="BS13" s="604" t="s">
        <v>111</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7357042</v>
      </c>
      <c r="CS13" s="596"/>
      <c r="CT13" s="596"/>
      <c r="CU13" s="596"/>
      <c r="CV13" s="596"/>
      <c r="CW13" s="596"/>
      <c r="CX13" s="596"/>
      <c r="CY13" s="597"/>
      <c r="CZ13" s="598">
        <v>24.1</v>
      </c>
      <c r="DA13" s="598"/>
      <c r="DB13" s="598"/>
      <c r="DC13" s="598"/>
      <c r="DD13" s="604">
        <v>4343935</v>
      </c>
      <c r="DE13" s="596"/>
      <c r="DF13" s="596"/>
      <c r="DG13" s="596"/>
      <c r="DH13" s="596"/>
      <c r="DI13" s="596"/>
      <c r="DJ13" s="596"/>
      <c r="DK13" s="596"/>
      <c r="DL13" s="596"/>
      <c r="DM13" s="596"/>
      <c r="DN13" s="596"/>
      <c r="DO13" s="596"/>
      <c r="DP13" s="597"/>
      <c r="DQ13" s="604">
        <v>3260045</v>
      </c>
      <c r="DR13" s="596"/>
      <c r="DS13" s="596"/>
      <c r="DT13" s="596"/>
      <c r="DU13" s="596"/>
      <c r="DV13" s="596"/>
      <c r="DW13" s="596"/>
      <c r="DX13" s="596"/>
      <c r="DY13" s="596"/>
      <c r="DZ13" s="596"/>
      <c r="EA13" s="596"/>
      <c r="EB13" s="596"/>
      <c r="EC13" s="605"/>
    </row>
    <row r="14" spans="2:143" ht="11.25" customHeight="1" x14ac:dyDescent="0.15">
      <c r="B14" s="592" t="s">
        <v>238</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116743</v>
      </c>
      <c r="BH14" s="596"/>
      <c r="BI14" s="596"/>
      <c r="BJ14" s="596"/>
      <c r="BK14" s="596"/>
      <c r="BL14" s="596"/>
      <c r="BM14" s="596"/>
      <c r="BN14" s="597"/>
      <c r="BO14" s="598">
        <v>1.5</v>
      </c>
      <c r="BP14" s="598"/>
      <c r="BQ14" s="598"/>
      <c r="BR14" s="598"/>
      <c r="BS14" s="604" t="s">
        <v>111</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698922</v>
      </c>
      <c r="CS14" s="596"/>
      <c r="CT14" s="596"/>
      <c r="CU14" s="596"/>
      <c r="CV14" s="596"/>
      <c r="CW14" s="596"/>
      <c r="CX14" s="596"/>
      <c r="CY14" s="597"/>
      <c r="CZ14" s="598">
        <v>2.2999999999999998</v>
      </c>
      <c r="DA14" s="598"/>
      <c r="DB14" s="598"/>
      <c r="DC14" s="598"/>
      <c r="DD14" s="604">
        <v>17982</v>
      </c>
      <c r="DE14" s="596"/>
      <c r="DF14" s="596"/>
      <c r="DG14" s="596"/>
      <c r="DH14" s="596"/>
      <c r="DI14" s="596"/>
      <c r="DJ14" s="596"/>
      <c r="DK14" s="596"/>
      <c r="DL14" s="596"/>
      <c r="DM14" s="596"/>
      <c r="DN14" s="596"/>
      <c r="DO14" s="596"/>
      <c r="DP14" s="597"/>
      <c r="DQ14" s="604">
        <v>691577</v>
      </c>
      <c r="DR14" s="596"/>
      <c r="DS14" s="596"/>
      <c r="DT14" s="596"/>
      <c r="DU14" s="596"/>
      <c r="DV14" s="596"/>
      <c r="DW14" s="596"/>
      <c r="DX14" s="596"/>
      <c r="DY14" s="596"/>
      <c r="DZ14" s="596"/>
      <c r="EA14" s="596"/>
      <c r="EB14" s="596"/>
      <c r="EC14" s="605"/>
    </row>
    <row r="15" spans="2:143" ht="11.25" customHeight="1" x14ac:dyDescent="0.15">
      <c r="B15" s="592" t="s">
        <v>241</v>
      </c>
      <c r="C15" s="593"/>
      <c r="D15" s="593"/>
      <c r="E15" s="593"/>
      <c r="F15" s="593"/>
      <c r="G15" s="593"/>
      <c r="H15" s="593"/>
      <c r="I15" s="593"/>
      <c r="J15" s="593"/>
      <c r="K15" s="593"/>
      <c r="L15" s="593"/>
      <c r="M15" s="593"/>
      <c r="N15" s="593"/>
      <c r="O15" s="593"/>
      <c r="P15" s="593"/>
      <c r="Q15" s="594"/>
      <c r="R15" s="595">
        <v>38857</v>
      </c>
      <c r="S15" s="596"/>
      <c r="T15" s="596"/>
      <c r="U15" s="596"/>
      <c r="V15" s="596"/>
      <c r="W15" s="596"/>
      <c r="X15" s="596"/>
      <c r="Y15" s="597"/>
      <c r="Z15" s="598">
        <v>0.1</v>
      </c>
      <c r="AA15" s="598"/>
      <c r="AB15" s="598"/>
      <c r="AC15" s="598"/>
      <c r="AD15" s="599">
        <v>38857</v>
      </c>
      <c r="AE15" s="599"/>
      <c r="AF15" s="599"/>
      <c r="AG15" s="599"/>
      <c r="AH15" s="599"/>
      <c r="AI15" s="599"/>
      <c r="AJ15" s="599"/>
      <c r="AK15" s="599"/>
      <c r="AL15" s="600">
        <v>0.3</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536606</v>
      </c>
      <c r="BH15" s="596"/>
      <c r="BI15" s="596"/>
      <c r="BJ15" s="596"/>
      <c r="BK15" s="596"/>
      <c r="BL15" s="596"/>
      <c r="BM15" s="596"/>
      <c r="BN15" s="597"/>
      <c r="BO15" s="598">
        <v>6.9</v>
      </c>
      <c r="BP15" s="598"/>
      <c r="BQ15" s="598"/>
      <c r="BR15" s="598"/>
      <c r="BS15" s="604" t="s">
        <v>111</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2879527</v>
      </c>
      <c r="CS15" s="596"/>
      <c r="CT15" s="596"/>
      <c r="CU15" s="596"/>
      <c r="CV15" s="596"/>
      <c r="CW15" s="596"/>
      <c r="CX15" s="596"/>
      <c r="CY15" s="597"/>
      <c r="CZ15" s="598">
        <v>9.4</v>
      </c>
      <c r="DA15" s="598"/>
      <c r="DB15" s="598"/>
      <c r="DC15" s="598"/>
      <c r="DD15" s="604">
        <v>724828</v>
      </c>
      <c r="DE15" s="596"/>
      <c r="DF15" s="596"/>
      <c r="DG15" s="596"/>
      <c r="DH15" s="596"/>
      <c r="DI15" s="596"/>
      <c r="DJ15" s="596"/>
      <c r="DK15" s="596"/>
      <c r="DL15" s="596"/>
      <c r="DM15" s="596"/>
      <c r="DN15" s="596"/>
      <c r="DO15" s="596"/>
      <c r="DP15" s="597"/>
      <c r="DQ15" s="604">
        <v>1721993</v>
      </c>
      <c r="DR15" s="596"/>
      <c r="DS15" s="596"/>
      <c r="DT15" s="596"/>
      <c r="DU15" s="596"/>
      <c r="DV15" s="596"/>
      <c r="DW15" s="596"/>
      <c r="DX15" s="596"/>
      <c r="DY15" s="596"/>
      <c r="DZ15" s="596"/>
      <c r="EA15" s="596"/>
      <c r="EB15" s="596"/>
      <c r="EC15" s="605"/>
    </row>
    <row r="16" spans="2:143" ht="11.25" customHeight="1" x14ac:dyDescent="0.15">
      <c r="B16" s="592" t="s">
        <v>244</v>
      </c>
      <c r="C16" s="593"/>
      <c r="D16" s="593"/>
      <c r="E16" s="593"/>
      <c r="F16" s="593"/>
      <c r="G16" s="593"/>
      <c r="H16" s="593"/>
      <c r="I16" s="593"/>
      <c r="J16" s="593"/>
      <c r="K16" s="593"/>
      <c r="L16" s="593"/>
      <c r="M16" s="593"/>
      <c r="N16" s="593"/>
      <c r="O16" s="593"/>
      <c r="P16" s="593"/>
      <c r="Q16" s="594"/>
      <c r="R16" s="595">
        <v>4739615</v>
      </c>
      <c r="S16" s="596"/>
      <c r="T16" s="596"/>
      <c r="U16" s="596"/>
      <c r="V16" s="596"/>
      <c r="W16" s="596"/>
      <c r="X16" s="596"/>
      <c r="Y16" s="597"/>
      <c r="Z16" s="598">
        <v>14.5</v>
      </c>
      <c r="AA16" s="598"/>
      <c r="AB16" s="598"/>
      <c r="AC16" s="598"/>
      <c r="AD16" s="599">
        <v>3011073</v>
      </c>
      <c r="AE16" s="599"/>
      <c r="AF16" s="599"/>
      <c r="AG16" s="599"/>
      <c r="AH16" s="599"/>
      <c r="AI16" s="599"/>
      <c r="AJ16" s="599"/>
      <c r="AK16" s="599"/>
      <c r="AL16" s="600">
        <v>26.1</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t="s">
        <v>111</v>
      </c>
      <c r="CS16" s="596"/>
      <c r="CT16" s="596"/>
      <c r="CU16" s="596"/>
      <c r="CV16" s="596"/>
      <c r="CW16" s="596"/>
      <c r="CX16" s="596"/>
      <c r="CY16" s="597"/>
      <c r="CZ16" s="598" t="s">
        <v>111</v>
      </c>
      <c r="DA16" s="598"/>
      <c r="DB16" s="598"/>
      <c r="DC16" s="598"/>
      <c r="DD16" s="604" t="s">
        <v>111</v>
      </c>
      <c r="DE16" s="596"/>
      <c r="DF16" s="596"/>
      <c r="DG16" s="596"/>
      <c r="DH16" s="596"/>
      <c r="DI16" s="596"/>
      <c r="DJ16" s="596"/>
      <c r="DK16" s="596"/>
      <c r="DL16" s="596"/>
      <c r="DM16" s="596"/>
      <c r="DN16" s="596"/>
      <c r="DO16" s="596"/>
      <c r="DP16" s="597"/>
      <c r="DQ16" s="604" t="s">
        <v>111</v>
      </c>
      <c r="DR16" s="596"/>
      <c r="DS16" s="596"/>
      <c r="DT16" s="596"/>
      <c r="DU16" s="596"/>
      <c r="DV16" s="596"/>
      <c r="DW16" s="596"/>
      <c r="DX16" s="596"/>
      <c r="DY16" s="596"/>
      <c r="DZ16" s="596"/>
      <c r="EA16" s="596"/>
      <c r="EB16" s="596"/>
      <c r="EC16" s="605"/>
    </row>
    <row r="17" spans="2:133" ht="11.25" customHeight="1" x14ac:dyDescent="0.15">
      <c r="B17" s="592" t="s">
        <v>247</v>
      </c>
      <c r="C17" s="593"/>
      <c r="D17" s="593"/>
      <c r="E17" s="593"/>
      <c r="F17" s="593"/>
      <c r="G17" s="593"/>
      <c r="H17" s="593"/>
      <c r="I17" s="593"/>
      <c r="J17" s="593"/>
      <c r="K17" s="593"/>
      <c r="L17" s="593"/>
      <c r="M17" s="593"/>
      <c r="N17" s="593"/>
      <c r="O17" s="593"/>
      <c r="P17" s="593"/>
      <c r="Q17" s="594"/>
      <c r="R17" s="595">
        <v>3011073</v>
      </c>
      <c r="S17" s="596"/>
      <c r="T17" s="596"/>
      <c r="U17" s="596"/>
      <c r="V17" s="596"/>
      <c r="W17" s="596"/>
      <c r="X17" s="596"/>
      <c r="Y17" s="597"/>
      <c r="Z17" s="598">
        <v>9.1999999999999993</v>
      </c>
      <c r="AA17" s="598"/>
      <c r="AB17" s="598"/>
      <c r="AC17" s="598"/>
      <c r="AD17" s="599">
        <v>3011073</v>
      </c>
      <c r="AE17" s="599"/>
      <c r="AF17" s="599"/>
      <c r="AG17" s="599"/>
      <c r="AH17" s="599"/>
      <c r="AI17" s="599"/>
      <c r="AJ17" s="599"/>
      <c r="AK17" s="599"/>
      <c r="AL17" s="600">
        <v>26.1</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2207549</v>
      </c>
      <c r="CS17" s="596"/>
      <c r="CT17" s="596"/>
      <c r="CU17" s="596"/>
      <c r="CV17" s="596"/>
      <c r="CW17" s="596"/>
      <c r="CX17" s="596"/>
      <c r="CY17" s="597"/>
      <c r="CZ17" s="598">
        <v>7.2</v>
      </c>
      <c r="DA17" s="598"/>
      <c r="DB17" s="598"/>
      <c r="DC17" s="598"/>
      <c r="DD17" s="604" t="s">
        <v>111</v>
      </c>
      <c r="DE17" s="596"/>
      <c r="DF17" s="596"/>
      <c r="DG17" s="596"/>
      <c r="DH17" s="596"/>
      <c r="DI17" s="596"/>
      <c r="DJ17" s="596"/>
      <c r="DK17" s="596"/>
      <c r="DL17" s="596"/>
      <c r="DM17" s="596"/>
      <c r="DN17" s="596"/>
      <c r="DO17" s="596"/>
      <c r="DP17" s="597"/>
      <c r="DQ17" s="604">
        <v>2043528</v>
      </c>
      <c r="DR17" s="596"/>
      <c r="DS17" s="596"/>
      <c r="DT17" s="596"/>
      <c r="DU17" s="596"/>
      <c r="DV17" s="596"/>
      <c r="DW17" s="596"/>
      <c r="DX17" s="596"/>
      <c r="DY17" s="596"/>
      <c r="DZ17" s="596"/>
      <c r="EA17" s="596"/>
      <c r="EB17" s="596"/>
      <c r="EC17" s="605"/>
    </row>
    <row r="18" spans="2:133" ht="11.25" customHeight="1" x14ac:dyDescent="0.15">
      <c r="B18" s="592" t="s">
        <v>250</v>
      </c>
      <c r="C18" s="593"/>
      <c r="D18" s="593"/>
      <c r="E18" s="593"/>
      <c r="F18" s="593"/>
      <c r="G18" s="593"/>
      <c r="H18" s="593"/>
      <c r="I18" s="593"/>
      <c r="J18" s="593"/>
      <c r="K18" s="593"/>
      <c r="L18" s="593"/>
      <c r="M18" s="593"/>
      <c r="N18" s="593"/>
      <c r="O18" s="593"/>
      <c r="P18" s="593"/>
      <c r="Q18" s="594"/>
      <c r="R18" s="595">
        <v>308673</v>
      </c>
      <c r="S18" s="596"/>
      <c r="T18" s="596"/>
      <c r="U18" s="596"/>
      <c r="V18" s="596"/>
      <c r="W18" s="596"/>
      <c r="X18" s="596"/>
      <c r="Y18" s="597"/>
      <c r="Z18" s="598">
        <v>0.9</v>
      </c>
      <c r="AA18" s="598"/>
      <c r="AB18" s="598"/>
      <c r="AC18" s="598"/>
      <c r="AD18" s="599" t="s">
        <v>111</v>
      </c>
      <c r="AE18" s="599"/>
      <c r="AF18" s="599"/>
      <c r="AG18" s="599"/>
      <c r="AH18" s="599"/>
      <c r="AI18" s="599"/>
      <c r="AJ18" s="599"/>
      <c r="AK18" s="599"/>
      <c r="AL18" s="600" t="s">
        <v>111</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x14ac:dyDescent="0.15">
      <c r="B19" s="592" t="s">
        <v>253</v>
      </c>
      <c r="C19" s="593"/>
      <c r="D19" s="593"/>
      <c r="E19" s="593"/>
      <c r="F19" s="593"/>
      <c r="G19" s="593"/>
      <c r="H19" s="593"/>
      <c r="I19" s="593"/>
      <c r="J19" s="593"/>
      <c r="K19" s="593"/>
      <c r="L19" s="593"/>
      <c r="M19" s="593"/>
      <c r="N19" s="593"/>
      <c r="O19" s="593"/>
      <c r="P19" s="593"/>
      <c r="Q19" s="594"/>
      <c r="R19" s="595">
        <v>1419869</v>
      </c>
      <c r="S19" s="596"/>
      <c r="T19" s="596"/>
      <c r="U19" s="596"/>
      <c r="V19" s="596"/>
      <c r="W19" s="596"/>
      <c r="X19" s="596"/>
      <c r="Y19" s="597"/>
      <c r="Z19" s="598">
        <v>4.3</v>
      </c>
      <c r="AA19" s="598"/>
      <c r="AB19" s="598"/>
      <c r="AC19" s="598"/>
      <c r="AD19" s="599" t="s">
        <v>111</v>
      </c>
      <c r="AE19" s="599"/>
      <c r="AF19" s="599"/>
      <c r="AG19" s="599"/>
      <c r="AH19" s="599"/>
      <c r="AI19" s="599"/>
      <c r="AJ19" s="599"/>
      <c r="AK19" s="599"/>
      <c r="AL19" s="600" t="s">
        <v>111</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604056</v>
      </c>
      <c r="BH19" s="596"/>
      <c r="BI19" s="596"/>
      <c r="BJ19" s="596"/>
      <c r="BK19" s="596"/>
      <c r="BL19" s="596"/>
      <c r="BM19" s="596"/>
      <c r="BN19" s="597"/>
      <c r="BO19" s="598">
        <v>7.8</v>
      </c>
      <c r="BP19" s="598"/>
      <c r="BQ19" s="598"/>
      <c r="BR19" s="598"/>
      <c r="BS19" s="604" t="s">
        <v>111</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x14ac:dyDescent="0.15">
      <c r="B20" s="592" t="s">
        <v>256</v>
      </c>
      <c r="C20" s="593"/>
      <c r="D20" s="593"/>
      <c r="E20" s="593"/>
      <c r="F20" s="593"/>
      <c r="G20" s="593"/>
      <c r="H20" s="593"/>
      <c r="I20" s="593"/>
      <c r="J20" s="593"/>
      <c r="K20" s="593"/>
      <c r="L20" s="593"/>
      <c r="M20" s="593"/>
      <c r="N20" s="593"/>
      <c r="O20" s="593"/>
      <c r="P20" s="593"/>
      <c r="Q20" s="594"/>
      <c r="R20" s="595">
        <v>13748200</v>
      </c>
      <c r="S20" s="596"/>
      <c r="T20" s="596"/>
      <c r="U20" s="596"/>
      <c r="V20" s="596"/>
      <c r="W20" s="596"/>
      <c r="X20" s="596"/>
      <c r="Y20" s="597"/>
      <c r="Z20" s="598">
        <v>41.9</v>
      </c>
      <c r="AA20" s="598"/>
      <c r="AB20" s="598"/>
      <c r="AC20" s="598"/>
      <c r="AD20" s="599">
        <v>11415602</v>
      </c>
      <c r="AE20" s="599"/>
      <c r="AF20" s="599"/>
      <c r="AG20" s="599"/>
      <c r="AH20" s="599"/>
      <c r="AI20" s="599"/>
      <c r="AJ20" s="599"/>
      <c r="AK20" s="599"/>
      <c r="AL20" s="600">
        <v>98.9</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604056</v>
      </c>
      <c r="BH20" s="596"/>
      <c r="BI20" s="596"/>
      <c r="BJ20" s="596"/>
      <c r="BK20" s="596"/>
      <c r="BL20" s="596"/>
      <c r="BM20" s="596"/>
      <c r="BN20" s="597"/>
      <c r="BO20" s="598">
        <v>7.8</v>
      </c>
      <c r="BP20" s="598"/>
      <c r="BQ20" s="598"/>
      <c r="BR20" s="598"/>
      <c r="BS20" s="604" t="s">
        <v>111</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30534832</v>
      </c>
      <c r="CS20" s="596"/>
      <c r="CT20" s="596"/>
      <c r="CU20" s="596"/>
      <c r="CV20" s="596"/>
      <c r="CW20" s="596"/>
      <c r="CX20" s="596"/>
      <c r="CY20" s="597"/>
      <c r="CZ20" s="598">
        <v>100</v>
      </c>
      <c r="DA20" s="598"/>
      <c r="DB20" s="598"/>
      <c r="DC20" s="598"/>
      <c r="DD20" s="604">
        <v>6176880</v>
      </c>
      <c r="DE20" s="596"/>
      <c r="DF20" s="596"/>
      <c r="DG20" s="596"/>
      <c r="DH20" s="596"/>
      <c r="DI20" s="596"/>
      <c r="DJ20" s="596"/>
      <c r="DK20" s="596"/>
      <c r="DL20" s="596"/>
      <c r="DM20" s="596"/>
      <c r="DN20" s="596"/>
      <c r="DO20" s="596"/>
      <c r="DP20" s="597"/>
      <c r="DQ20" s="604">
        <v>16699628</v>
      </c>
      <c r="DR20" s="596"/>
      <c r="DS20" s="596"/>
      <c r="DT20" s="596"/>
      <c r="DU20" s="596"/>
      <c r="DV20" s="596"/>
      <c r="DW20" s="596"/>
      <c r="DX20" s="596"/>
      <c r="DY20" s="596"/>
      <c r="DZ20" s="596"/>
      <c r="EA20" s="596"/>
      <c r="EB20" s="596"/>
      <c r="EC20" s="605"/>
    </row>
    <row r="21" spans="2:133" ht="11.25" customHeight="1" x14ac:dyDescent="0.15">
      <c r="B21" s="592" t="s">
        <v>259</v>
      </c>
      <c r="C21" s="593"/>
      <c r="D21" s="593"/>
      <c r="E21" s="593"/>
      <c r="F21" s="593"/>
      <c r="G21" s="593"/>
      <c r="H21" s="593"/>
      <c r="I21" s="593"/>
      <c r="J21" s="593"/>
      <c r="K21" s="593"/>
      <c r="L21" s="593"/>
      <c r="M21" s="593"/>
      <c r="N21" s="593"/>
      <c r="O21" s="593"/>
      <c r="P21" s="593"/>
      <c r="Q21" s="594"/>
      <c r="R21" s="595">
        <v>11523</v>
      </c>
      <c r="S21" s="596"/>
      <c r="T21" s="596"/>
      <c r="U21" s="596"/>
      <c r="V21" s="596"/>
      <c r="W21" s="596"/>
      <c r="X21" s="596"/>
      <c r="Y21" s="597"/>
      <c r="Z21" s="598">
        <v>0</v>
      </c>
      <c r="AA21" s="598"/>
      <c r="AB21" s="598"/>
      <c r="AC21" s="598"/>
      <c r="AD21" s="599">
        <v>11523</v>
      </c>
      <c r="AE21" s="599"/>
      <c r="AF21" s="599"/>
      <c r="AG21" s="599"/>
      <c r="AH21" s="599"/>
      <c r="AI21" s="599"/>
      <c r="AJ21" s="599"/>
      <c r="AK21" s="599"/>
      <c r="AL21" s="600">
        <v>0.1</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t="s">
        <v>111</v>
      </c>
      <c r="BH21" s="596"/>
      <c r="BI21" s="596"/>
      <c r="BJ21" s="596"/>
      <c r="BK21" s="596"/>
      <c r="BL21" s="596"/>
      <c r="BM21" s="596"/>
      <c r="BN21" s="597"/>
      <c r="BO21" s="598" t="s">
        <v>111</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261</v>
      </c>
      <c r="C22" s="593"/>
      <c r="D22" s="593"/>
      <c r="E22" s="593"/>
      <c r="F22" s="593"/>
      <c r="G22" s="593"/>
      <c r="H22" s="593"/>
      <c r="I22" s="593"/>
      <c r="J22" s="593"/>
      <c r="K22" s="593"/>
      <c r="L22" s="593"/>
      <c r="M22" s="593"/>
      <c r="N22" s="593"/>
      <c r="O22" s="593"/>
      <c r="P22" s="593"/>
      <c r="Q22" s="594"/>
      <c r="R22" s="595">
        <v>179968</v>
      </c>
      <c r="S22" s="596"/>
      <c r="T22" s="596"/>
      <c r="U22" s="596"/>
      <c r="V22" s="596"/>
      <c r="W22" s="596"/>
      <c r="X22" s="596"/>
      <c r="Y22" s="597"/>
      <c r="Z22" s="598">
        <v>0.5</v>
      </c>
      <c r="AA22" s="598"/>
      <c r="AB22" s="598"/>
      <c r="AC22" s="598"/>
      <c r="AD22" s="599" t="s">
        <v>111</v>
      </c>
      <c r="AE22" s="599"/>
      <c r="AF22" s="599"/>
      <c r="AG22" s="599"/>
      <c r="AH22" s="599"/>
      <c r="AI22" s="599"/>
      <c r="AJ22" s="599"/>
      <c r="AK22" s="599"/>
      <c r="AL22" s="600" t="s">
        <v>111</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264</v>
      </c>
      <c r="C23" s="593"/>
      <c r="D23" s="593"/>
      <c r="E23" s="593"/>
      <c r="F23" s="593"/>
      <c r="G23" s="593"/>
      <c r="H23" s="593"/>
      <c r="I23" s="593"/>
      <c r="J23" s="593"/>
      <c r="K23" s="593"/>
      <c r="L23" s="593"/>
      <c r="M23" s="593"/>
      <c r="N23" s="593"/>
      <c r="O23" s="593"/>
      <c r="P23" s="593"/>
      <c r="Q23" s="594"/>
      <c r="R23" s="595">
        <v>390240</v>
      </c>
      <c r="S23" s="596"/>
      <c r="T23" s="596"/>
      <c r="U23" s="596"/>
      <c r="V23" s="596"/>
      <c r="W23" s="596"/>
      <c r="X23" s="596"/>
      <c r="Y23" s="597"/>
      <c r="Z23" s="598">
        <v>1.2</v>
      </c>
      <c r="AA23" s="598"/>
      <c r="AB23" s="598"/>
      <c r="AC23" s="598"/>
      <c r="AD23" s="599">
        <v>46103</v>
      </c>
      <c r="AE23" s="599"/>
      <c r="AF23" s="599"/>
      <c r="AG23" s="599"/>
      <c r="AH23" s="599"/>
      <c r="AI23" s="599"/>
      <c r="AJ23" s="599"/>
      <c r="AK23" s="599"/>
      <c r="AL23" s="600">
        <v>0.4</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v>604056</v>
      </c>
      <c r="BH23" s="596"/>
      <c r="BI23" s="596"/>
      <c r="BJ23" s="596"/>
      <c r="BK23" s="596"/>
      <c r="BL23" s="596"/>
      <c r="BM23" s="596"/>
      <c r="BN23" s="597"/>
      <c r="BO23" s="598">
        <v>7.8</v>
      </c>
      <c r="BP23" s="598"/>
      <c r="BQ23" s="598"/>
      <c r="BR23" s="598"/>
      <c r="BS23" s="604" t="s">
        <v>111</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x14ac:dyDescent="0.15">
      <c r="B24" s="592" t="s">
        <v>271</v>
      </c>
      <c r="C24" s="593"/>
      <c r="D24" s="593"/>
      <c r="E24" s="593"/>
      <c r="F24" s="593"/>
      <c r="G24" s="593"/>
      <c r="H24" s="593"/>
      <c r="I24" s="593"/>
      <c r="J24" s="593"/>
      <c r="K24" s="593"/>
      <c r="L24" s="593"/>
      <c r="M24" s="593"/>
      <c r="N24" s="593"/>
      <c r="O24" s="593"/>
      <c r="P24" s="593"/>
      <c r="Q24" s="594"/>
      <c r="R24" s="595">
        <v>92063</v>
      </c>
      <c r="S24" s="596"/>
      <c r="T24" s="596"/>
      <c r="U24" s="596"/>
      <c r="V24" s="596"/>
      <c r="W24" s="596"/>
      <c r="X24" s="596"/>
      <c r="Y24" s="597"/>
      <c r="Z24" s="598">
        <v>0.3</v>
      </c>
      <c r="AA24" s="598"/>
      <c r="AB24" s="598"/>
      <c r="AC24" s="598"/>
      <c r="AD24" s="599" t="s">
        <v>111</v>
      </c>
      <c r="AE24" s="599"/>
      <c r="AF24" s="599"/>
      <c r="AG24" s="599"/>
      <c r="AH24" s="599"/>
      <c r="AI24" s="599"/>
      <c r="AJ24" s="599"/>
      <c r="AK24" s="599"/>
      <c r="AL24" s="600" t="s">
        <v>111</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11049135</v>
      </c>
      <c r="CS24" s="585"/>
      <c r="CT24" s="585"/>
      <c r="CU24" s="585"/>
      <c r="CV24" s="585"/>
      <c r="CW24" s="585"/>
      <c r="CX24" s="585"/>
      <c r="CY24" s="586"/>
      <c r="CZ24" s="622">
        <v>36.200000000000003</v>
      </c>
      <c r="DA24" s="623"/>
      <c r="DB24" s="623"/>
      <c r="DC24" s="624"/>
      <c r="DD24" s="621">
        <v>7030514</v>
      </c>
      <c r="DE24" s="585"/>
      <c r="DF24" s="585"/>
      <c r="DG24" s="585"/>
      <c r="DH24" s="585"/>
      <c r="DI24" s="585"/>
      <c r="DJ24" s="585"/>
      <c r="DK24" s="586"/>
      <c r="DL24" s="621">
        <v>6812555</v>
      </c>
      <c r="DM24" s="585"/>
      <c r="DN24" s="585"/>
      <c r="DO24" s="585"/>
      <c r="DP24" s="585"/>
      <c r="DQ24" s="585"/>
      <c r="DR24" s="585"/>
      <c r="DS24" s="585"/>
      <c r="DT24" s="585"/>
      <c r="DU24" s="585"/>
      <c r="DV24" s="586"/>
      <c r="DW24" s="589">
        <v>55</v>
      </c>
      <c r="DX24" s="590"/>
      <c r="DY24" s="590"/>
      <c r="DZ24" s="590"/>
      <c r="EA24" s="590"/>
      <c r="EB24" s="590"/>
      <c r="EC24" s="591"/>
    </row>
    <row r="25" spans="2:133" ht="11.25" customHeight="1" x14ac:dyDescent="0.15">
      <c r="B25" s="592" t="s">
        <v>274</v>
      </c>
      <c r="C25" s="593"/>
      <c r="D25" s="593"/>
      <c r="E25" s="593"/>
      <c r="F25" s="593"/>
      <c r="G25" s="593"/>
      <c r="H25" s="593"/>
      <c r="I25" s="593"/>
      <c r="J25" s="593"/>
      <c r="K25" s="593"/>
      <c r="L25" s="593"/>
      <c r="M25" s="593"/>
      <c r="N25" s="593"/>
      <c r="O25" s="593"/>
      <c r="P25" s="593"/>
      <c r="Q25" s="594"/>
      <c r="R25" s="595">
        <v>5904885</v>
      </c>
      <c r="S25" s="596"/>
      <c r="T25" s="596"/>
      <c r="U25" s="596"/>
      <c r="V25" s="596"/>
      <c r="W25" s="596"/>
      <c r="X25" s="596"/>
      <c r="Y25" s="597"/>
      <c r="Z25" s="598">
        <v>18</v>
      </c>
      <c r="AA25" s="598"/>
      <c r="AB25" s="598"/>
      <c r="AC25" s="598"/>
      <c r="AD25" s="599" t="s">
        <v>111</v>
      </c>
      <c r="AE25" s="599"/>
      <c r="AF25" s="599"/>
      <c r="AG25" s="599"/>
      <c r="AH25" s="599"/>
      <c r="AI25" s="599"/>
      <c r="AJ25" s="599"/>
      <c r="AK25" s="599"/>
      <c r="AL25" s="600" t="s">
        <v>111</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3744749</v>
      </c>
      <c r="CS25" s="627"/>
      <c r="CT25" s="627"/>
      <c r="CU25" s="627"/>
      <c r="CV25" s="627"/>
      <c r="CW25" s="627"/>
      <c r="CX25" s="627"/>
      <c r="CY25" s="628"/>
      <c r="CZ25" s="629">
        <v>12.3</v>
      </c>
      <c r="DA25" s="630"/>
      <c r="DB25" s="630"/>
      <c r="DC25" s="631"/>
      <c r="DD25" s="604">
        <v>3442740</v>
      </c>
      <c r="DE25" s="627"/>
      <c r="DF25" s="627"/>
      <c r="DG25" s="627"/>
      <c r="DH25" s="627"/>
      <c r="DI25" s="627"/>
      <c r="DJ25" s="627"/>
      <c r="DK25" s="628"/>
      <c r="DL25" s="604">
        <v>3282724</v>
      </c>
      <c r="DM25" s="627"/>
      <c r="DN25" s="627"/>
      <c r="DO25" s="627"/>
      <c r="DP25" s="627"/>
      <c r="DQ25" s="627"/>
      <c r="DR25" s="627"/>
      <c r="DS25" s="627"/>
      <c r="DT25" s="627"/>
      <c r="DU25" s="627"/>
      <c r="DV25" s="628"/>
      <c r="DW25" s="600">
        <v>26.5</v>
      </c>
      <c r="DX25" s="625"/>
      <c r="DY25" s="625"/>
      <c r="DZ25" s="625"/>
      <c r="EA25" s="625"/>
      <c r="EB25" s="625"/>
      <c r="EC25" s="626"/>
    </row>
    <row r="26" spans="2:133" ht="11.25" customHeight="1" x14ac:dyDescent="0.15">
      <c r="B26" s="632" t="s">
        <v>277</v>
      </c>
      <c r="C26" s="633"/>
      <c r="D26" s="633"/>
      <c r="E26" s="633"/>
      <c r="F26" s="633"/>
      <c r="G26" s="633"/>
      <c r="H26" s="633"/>
      <c r="I26" s="633"/>
      <c r="J26" s="633"/>
      <c r="K26" s="633"/>
      <c r="L26" s="633"/>
      <c r="M26" s="633"/>
      <c r="N26" s="633"/>
      <c r="O26" s="633"/>
      <c r="P26" s="633"/>
      <c r="Q26" s="634"/>
      <c r="R26" s="595">
        <v>23490</v>
      </c>
      <c r="S26" s="596"/>
      <c r="T26" s="596"/>
      <c r="U26" s="596"/>
      <c r="V26" s="596"/>
      <c r="W26" s="596"/>
      <c r="X26" s="596"/>
      <c r="Y26" s="597"/>
      <c r="Z26" s="598">
        <v>0.1</v>
      </c>
      <c r="AA26" s="598"/>
      <c r="AB26" s="598"/>
      <c r="AC26" s="598"/>
      <c r="AD26" s="599">
        <v>23490</v>
      </c>
      <c r="AE26" s="599"/>
      <c r="AF26" s="599"/>
      <c r="AG26" s="599"/>
      <c r="AH26" s="599"/>
      <c r="AI26" s="599"/>
      <c r="AJ26" s="599"/>
      <c r="AK26" s="599"/>
      <c r="AL26" s="600">
        <v>0.2</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2312475</v>
      </c>
      <c r="CS26" s="596"/>
      <c r="CT26" s="596"/>
      <c r="CU26" s="596"/>
      <c r="CV26" s="596"/>
      <c r="CW26" s="596"/>
      <c r="CX26" s="596"/>
      <c r="CY26" s="597"/>
      <c r="CZ26" s="629">
        <v>7.6</v>
      </c>
      <c r="DA26" s="630"/>
      <c r="DB26" s="630"/>
      <c r="DC26" s="631"/>
      <c r="DD26" s="604">
        <v>2140928</v>
      </c>
      <c r="DE26" s="596"/>
      <c r="DF26" s="596"/>
      <c r="DG26" s="596"/>
      <c r="DH26" s="596"/>
      <c r="DI26" s="596"/>
      <c r="DJ26" s="596"/>
      <c r="DK26" s="597"/>
      <c r="DL26" s="604" t="s">
        <v>216</v>
      </c>
      <c r="DM26" s="596"/>
      <c r="DN26" s="596"/>
      <c r="DO26" s="596"/>
      <c r="DP26" s="596"/>
      <c r="DQ26" s="596"/>
      <c r="DR26" s="596"/>
      <c r="DS26" s="596"/>
      <c r="DT26" s="596"/>
      <c r="DU26" s="596"/>
      <c r="DV26" s="597"/>
      <c r="DW26" s="600" t="s">
        <v>216</v>
      </c>
      <c r="DX26" s="625"/>
      <c r="DY26" s="625"/>
      <c r="DZ26" s="625"/>
      <c r="EA26" s="625"/>
      <c r="EB26" s="625"/>
      <c r="EC26" s="626"/>
    </row>
    <row r="27" spans="2:133" ht="11.25" customHeight="1" x14ac:dyDescent="0.15">
      <c r="B27" s="592" t="s">
        <v>280</v>
      </c>
      <c r="C27" s="593"/>
      <c r="D27" s="593"/>
      <c r="E27" s="593"/>
      <c r="F27" s="593"/>
      <c r="G27" s="593"/>
      <c r="H27" s="593"/>
      <c r="I27" s="593"/>
      <c r="J27" s="593"/>
      <c r="K27" s="593"/>
      <c r="L27" s="593"/>
      <c r="M27" s="593"/>
      <c r="N27" s="593"/>
      <c r="O27" s="593"/>
      <c r="P27" s="593"/>
      <c r="Q27" s="594"/>
      <c r="R27" s="595">
        <v>1355730</v>
      </c>
      <c r="S27" s="596"/>
      <c r="T27" s="596"/>
      <c r="U27" s="596"/>
      <c r="V27" s="596"/>
      <c r="W27" s="596"/>
      <c r="X27" s="596"/>
      <c r="Y27" s="597"/>
      <c r="Z27" s="598">
        <v>4.0999999999999996</v>
      </c>
      <c r="AA27" s="598"/>
      <c r="AB27" s="598"/>
      <c r="AC27" s="598"/>
      <c r="AD27" s="599" t="s">
        <v>111</v>
      </c>
      <c r="AE27" s="599"/>
      <c r="AF27" s="599"/>
      <c r="AG27" s="599"/>
      <c r="AH27" s="599"/>
      <c r="AI27" s="599"/>
      <c r="AJ27" s="599"/>
      <c r="AK27" s="599"/>
      <c r="AL27" s="600" t="s">
        <v>111</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7776386</v>
      </c>
      <c r="BH27" s="596"/>
      <c r="BI27" s="596"/>
      <c r="BJ27" s="596"/>
      <c r="BK27" s="596"/>
      <c r="BL27" s="596"/>
      <c r="BM27" s="596"/>
      <c r="BN27" s="597"/>
      <c r="BO27" s="598">
        <v>100</v>
      </c>
      <c r="BP27" s="598"/>
      <c r="BQ27" s="598"/>
      <c r="BR27" s="598"/>
      <c r="BS27" s="604">
        <v>63359</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5096837</v>
      </c>
      <c r="CS27" s="627"/>
      <c r="CT27" s="627"/>
      <c r="CU27" s="627"/>
      <c r="CV27" s="627"/>
      <c r="CW27" s="627"/>
      <c r="CX27" s="627"/>
      <c r="CY27" s="628"/>
      <c r="CZ27" s="629">
        <v>16.7</v>
      </c>
      <c r="DA27" s="630"/>
      <c r="DB27" s="630"/>
      <c r="DC27" s="631"/>
      <c r="DD27" s="604">
        <v>1544246</v>
      </c>
      <c r="DE27" s="627"/>
      <c r="DF27" s="627"/>
      <c r="DG27" s="627"/>
      <c r="DH27" s="627"/>
      <c r="DI27" s="627"/>
      <c r="DJ27" s="627"/>
      <c r="DK27" s="628"/>
      <c r="DL27" s="604">
        <v>1521594</v>
      </c>
      <c r="DM27" s="627"/>
      <c r="DN27" s="627"/>
      <c r="DO27" s="627"/>
      <c r="DP27" s="627"/>
      <c r="DQ27" s="627"/>
      <c r="DR27" s="627"/>
      <c r="DS27" s="627"/>
      <c r="DT27" s="627"/>
      <c r="DU27" s="627"/>
      <c r="DV27" s="628"/>
      <c r="DW27" s="600">
        <v>12.3</v>
      </c>
      <c r="DX27" s="625"/>
      <c r="DY27" s="625"/>
      <c r="DZ27" s="625"/>
      <c r="EA27" s="625"/>
      <c r="EB27" s="625"/>
      <c r="EC27" s="626"/>
    </row>
    <row r="28" spans="2:133" ht="11.25" customHeight="1" x14ac:dyDescent="0.15">
      <c r="B28" s="592" t="s">
        <v>283</v>
      </c>
      <c r="C28" s="593"/>
      <c r="D28" s="593"/>
      <c r="E28" s="593"/>
      <c r="F28" s="593"/>
      <c r="G28" s="593"/>
      <c r="H28" s="593"/>
      <c r="I28" s="593"/>
      <c r="J28" s="593"/>
      <c r="K28" s="593"/>
      <c r="L28" s="593"/>
      <c r="M28" s="593"/>
      <c r="N28" s="593"/>
      <c r="O28" s="593"/>
      <c r="P28" s="593"/>
      <c r="Q28" s="594"/>
      <c r="R28" s="595">
        <v>51783</v>
      </c>
      <c r="S28" s="596"/>
      <c r="T28" s="596"/>
      <c r="U28" s="596"/>
      <c r="V28" s="596"/>
      <c r="W28" s="596"/>
      <c r="X28" s="596"/>
      <c r="Y28" s="597"/>
      <c r="Z28" s="598">
        <v>0.2</v>
      </c>
      <c r="AA28" s="598"/>
      <c r="AB28" s="598"/>
      <c r="AC28" s="598"/>
      <c r="AD28" s="599">
        <v>39980</v>
      </c>
      <c r="AE28" s="599"/>
      <c r="AF28" s="599"/>
      <c r="AG28" s="599"/>
      <c r="AH28" s="599"/>
      <c r="AI28" s="599"/>
      <c r="AJ28" s="599"/>
      <c r="AK28" s="599"/>
      <c r="AL28" s="600">
        <v>0.3</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2207549</v>
      </c>
      <c r="CS28" s="596"/>
      <c r="CT28" s="596"/>
      <c r="CU28" s="596"/>
      <c r="CV28" s="596"/>
      <c r="CW28" s="596"/>
      <c r="CX28" s="596"/>
      <c r="CY28" s="597"/>
      <c r="CZ28" s="629">
        <v>7.2</v>
      </c>
      <c r="DA28" s="630"/>
      <c r="DB28" s="630"/>
      <c r="DC28" s="631"/>
      <c r="DD28" s="604">
        <v>2043528</v>
      </c>
      <c r="DE28" s="596"/>
      <c r="DF28" s="596"/>
      <c r="DG28" s="596"/>
      <c r="DH28" s="596"/>
      <c r="DI28" s="596"/>
      <c r="DJ28" s="596"/>
      <c r="DK28" s="597"/>
      <c r="DL28" s="604">
        <v>2008237</v>
      </c>
      <c r="DM28" s="596"/>
      <c r="DN28" s="596"/>
      <c r="DO28" s="596"/>
      <c r="DP28" s="596"/>
      <c r="DQ28" s="596"/>
      <c r="DR28" s="596"/>
      <c r="DS28" s="596"/>
      <c r="DT28" s="596"/>
      <c r="DU28" s="596"/>
      <c r="DV28" s="597"/>
      <c r="DW28" s="600">
        <v>16.2</v>
      </c>
      <c r="DX28" s="625"/>
      <c r="DY28" s="625"/>
      <c r="DZ28" s="625"/>
      <c r="EA28" s="625"/>
      <c r="EB28" s="625"/>
      <c r="EC28" s="626"/>
    </row>
    <row r="29" spans="2:133" ht="11.25" customHeight="1" x14ac:dyDescent="0.15">
      <c r="B29" s="592" t="s">
        <v>285</v>
      </c>
      <c r="C29" s="593"/>
      <c r="D29" s="593"/>
      <c r="E29" s="593"/>
      <c r="F29" s="593"/>
      <c r="G29" s="593"/>
      <c r="H29" s="593"/>
      <c r="I29" s="593"/>
      <c r="J29" s="593"/>
      <c r="K29" s="593"/>
      <c r="L29" s="593"/>
      <c r="M29" s="593"/>
      <c r="N29" s="593"/>
      <c r="O29" s="593"/>
      <c r="P29" s="593"/>
      <c r="Q29" s="594"/>
      <c r="R29" s="595">
        <v>401632</v>
      </c>
      <c r="S29" s="596"/>
      <c r="T29" s="596"/>
      <c r="U29" s="596"/>
      <c r="V29" s="596"/>
      <c r="W29" s="596"/>
      <c r="X29" s="596"/>
      <c r="Y29" s="597"/>
      <c r="Z29" s="598">
        <v>1.2</v>
      </c>
      <c r="AA29" s="598"/>
      <c r="AB29" s="598"/>
      <c r="AC29" s="598"/>
      <c r="AD29" s="599" t="s">
        <v>111</v>
      </c>
      <c r="AE29" s="599"/>
      <c r="AF29" s="599"/>
      <c r="AG29" s="599"/>
      <c r="AH29" s="599"/>
      <c r="AI29" s="599"/>
      <c r="AJ29" s="599"/>
      <c r="AK29" s="599"/>
      <c r="AL29" s="600" t="s">
        <v>111</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58</v>
      </c>
      <c r="CG29" s="610"/>
      <c r="CH29" s="610"/>
      <c r="CI29" s="610"/>
      <c r="CJ29" s="610"/>
      <c r="CK29" s="610"/>
      <c r="CL29" s="610"/>
      <c r="CM29" s="610"/>
      <c r="CN29" s="610"/>
      <c r="CO29" s="610"/>
      <c r="CP29" s="610"/>
      <c r="CQ29" s="611"/>
      <c r="CR29" s="595">
        <v>2207528</v>
      </c>
      <c r="CS29" s="627"/>
      <c r="CT29" s="627"/>
      <c r="CU29" s="627"/>
      <c r="CV29" s="627"/>
      <c r="CW29" s="627"/>
      <c r="CX29" s="627"/>
      <c r="CY29" s="628"/>
      <c r="CZ29" s="629">
        <v>7.2</v>
      </c>
      <c r="DA29" s="630"/>
      <c r="DB29" s="630"/>
      <c r="DC29" s="631"/>
      <c r="DD29" s="604">
        <v>2043507</v>
      </c>
      <c r="DE29" s="627"/>
      <c r="DF29" s="627"/>
      <c r="DG29" s="627"/>
      <c r="DH29" s="627"/>
      <c r="DI29" s="627"/>
      <c r="DJ29" s="627"/>
      <c r="DK29" s="628"/>
      <c r="DL29" s="604">
        <v>2008216</v>
      </c>
      <c r="DM29" s="627"/>
      <c r="DN29" s="627"/>
      <c r="DO29" s="627"/>
      <c r="DP29" s="627"/>
      <c r="DQ29" s="627"/>
      <c r="DR29" s="627"/>
      <c r="DS29" s="627"/>
      <c r="DT29" s="627"/>
      <c r="DU29" s="627"/>
      <c r="DV29" s="628"/>
      <c r="DW29" s="600">
        <v>16.2</v>
      </c>
      <c r="DX29" s="625"/>
      <c r="DY29" s="625"/>
      <c r="DZ29" s="625"/>
      <c r="EA29" s="625"/>
      <c r="EB29" s="625"/>
      <c r="EC29" s="626"/>
    </row>
    <row r="30" spans="2:133" ht="11.25" customHeight="1" x14ac:dyDescent="0.15">
      <c r="B30" s="592" t="s">
        <v>289</v>
      </c>
      <c r="C30" s="593"/>
      <c r="D30" s="593"/>
      <c r="E30" s="593"/>
      <c r="F30" s="593"/>
      <c r="G30" s="593"/>
      <c r="H30" s="593"/>
      <c r="I30" s="593"/>
      <c r="J30" s="593"/>
      <c r="K30" s="593"/>
      <c r="L30" s="593"/>
      <c r="M30" s="593"/>
      <c r="N30" s="593"/>
      <c r="O30" s="593"/>
      <c r="P30" s="593"/>
      <c r="Q30" s="594"/>
      <c r="R30" s="595">
        <v>5153864</v>
      </c>
      <c r="S30" s="596"/>
      <c r="T30" s="596"/>
      <c r="U30" s="596"/>
      <c r="V30" s="596"/>
      <c r="W30" s="596"/>
      <c r="X30" s="596"/>
      <c r="Y30" s="597"/>
      <c r="Z30" s="598">
        <v>15.7</v>
      </c>
      <c r="AA30" s="598"/>
      <c r="AB30" s="598"/>
      <c r="AC30" s="598"/>
      <c r="AD30" s="599" t="s">
        <v>111</v>
      </c>
      <c r="AE30" s="599"/>
      <c r="AF30" s="599"/>
      <c r="AG30" s="599"/>
      <c r="AH30" s="599"/>
      <c r="AI30" s="599"/>
      <c r="AJ30" s="599"/>
      <c r="AK30" s="599"/>
      <c r="AL30" s="600" t="s">
        <v>111</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99.3</v>
      </c>
      <c r="BH30" s="654"/>
      <c r="BI30" s="654"/>
      <c r="BJ30" s="654"/>
      <c r="BK30" s="654"/>
      <c r="BL30" s="654"/>
      <c r="BM30" s="590">
        <v>98.1</v>
      </c>
      <c r="BN30" s="654"/>
      <c r="BO30" s="654"/>
      <c r="BP30" s="654"/>
      <c r="BQ30" s="655"/>
      <c r="BR30" s="653">
        <v>99.3</v>
      </c>
      <c r="BS30" s="654"/>
      <c r="BT30" s="654"/>
      <c r="BU30" s="654"/>
      <c r="BV30" s="654"/>
      <c r="BW30" s="654"/>
      <c r="BX30" s="590">
        <v>97.5</v>
      </c>
      <c r="BY30" s="654"/>
      <c r="BZ30" s="654"/>
      <c r="CA30" s="654"/>
      <c r="CB30" s="655"/>
      <c r="CD30" s="658"/>
      <c r="CE30" s="659"/>
      <c r="CF30" s="609" t="s">
        <v>292</v>
      </c>
      <c r="CG30" s="610"/>
      <c r="CH30" s="610"/>
      <c r="CI30" s="610"/>
      <c r="CJ30" s="610"/>
      <c r="CK30" s="610"/>
      <c r="CL30" s="610"/>
      <c r="CM30" s="610"/>
      <c r="CN30" s="610"/>
      <c r="CO30" s="610"/>
      <c r="CP30" s="610"/>
      <c r="CQ30" s="611"/>
      <c r="CR30" s="595">
        <v>1982865</v>
      </c>
      <c r="CS30" s="596"/>
      <c r="CT30" s="596"/>
      <c r="CU30" s="596"/>
      <c r="CV30" s="596"/>
      <c r="CW30" s="596"/>
      <c r="CX30" s="596"/>
      <c r="CY30" s="597"/>
      <c r="CZ30" s="629">
        <v>6.5</v>
      </c>
      <c r="DA30" s="630"/>
      <c r="DB30" s="630"/>
      <c r="DC30" s="631"/>
      <c r="DD30" s="604">
        <v>1822864</v>
      </c>
      <c r="DE30" s="596"/>
      <c r="DF30" s="596"/>
      <c r="DG30" s="596"/>
      <c r="DH30" s="596"/>
      <c r="DI30" s="596"/>
      <c r="DJ30" s="596"/>
      <c r="DK30" s="597"/>
      <c r="DL30" s="604">
        <v>1787573</v>
      </c>
      <c r="DM30" s="596"/>
      <c r="DN30" s="596"/>
      <c r="DO30" s="596"/>
      <c r="DP30" s="596"/>
      <c r="DQ30" s="596"/>
      <c r="DR30" s="596"/>
      <c r="DS30" s="596"/>
      <c r="DT30" s="596"/>
      <c r="DU30" s="596"/>
      <c r="DV30" s="597"/>
      <c r="DW30" s="600">
        <v>14.4</v>
      </c>
      <c r="DX30" s="625"/>
      <c r="DY30" s="625"/>
      <c r="DZ30" s="625"/>
      <c r="EA30" s="625"/>
      <c r="EB30" s="625"/>
      <c r="EC30" s="626"/>
    </row>
    <row r="31" spans="2:133" ht="11.25" customHeight="1" x14ac:dyDescent="0.15">
      <c r="B31" s="592" t="s">
        <v>293</v>
      </c>
      <c r="C31" s="593"/>
      <c r="D31" s="593"/>
      <c r="E31" s="593"/>
      <c r="F31" s="593"/>
      <c r="G31" s="593"/>
      <c r="H31" s="593"/>
      <c r="I31" s="593"/>
      <c r="J31" s="593"/>
      <c r="K31" s="593"/>
      <c r="L31" s="593"/>
      <c r="M31" s="593"/>
      <c r="N31" s="593"/>
      <c r="O31" s="593"/>
      <c r="P31" s="593"/>
      <c r="Q31" s="594"/>
      <c r="R31" s="595">
        <v>2518462</v>
      </c>
      <c r="S31" s="596"/>
      <c r="T31" s="596"/>
      <c r="U31" s="596"/>
      <c r="V31" s="596"/>
      <c r="W31" s="596"/>
      <c r="X31" s="596"/>
      <c r="Y31" s="597"/>
      <c r="Z31" s="598">
        <v>7.7</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99</v>
      </c>
      <c r="BH31" s="627"/>
      <c r="BI31" s="627"/>
      <c r="BJ31" s="627"/>
      <c r="BK31" s="627"/>
      <c r="BL31" s="627"/>
      <c r="BM31" s="601">
        <v>97.2</v>
      </c>
      <c r="BN31" s="651"/>
      <c r="BO31" s="651"/>
      <c r="BP31" s="651"/>
      <c r="BQ31" s="652"/>
      <c r="BR31" s="650">
        <v>99.1</v>
      </c>
      <c r="BS31" s="627"/>
      <c r="BT31" s="627"/>
      <c r="BU31" s="627"/>
      <c r="BV31" s="627"/>
      <c r="BW31" s="627"/>
      <c r="BX31" s="601">
        <v>96.9</v>
      </c>
      <c r="BY31" s="651"/>
      <c r="BZ31" s="651"/>
      <c r="CA31" s="651"/>
      <c r="CB31" s="652"/>
      <c r="CD31" s="658"/>
      <c r="CE31" s="659"/>
      <c r="CF31" s="609" t="s">
        <v>296</v>
      </c>
      <c r="CG31" s="610"/>
      <c r="CH31" s="610"/>
      <c r="CI31" s="610"/>
      <c r="CJ31" s="610"/>
      <c r="CK31" s="610"/>
      <c r="CL31" s="610"/>
      <c r="CM31" s="610"/>
      <c r="CN31" s="610"/>
      <c r="CO31" s="610"/>
      <c r="CP31" s="610"/>
      <c r="CQ31" s="611"/>
      <c r="CR31" s="595">
        <v>224663</v>
      </c>
      <c r="CS31" s="627"/>
      <c r="CT31" s="627"/>
      <c r="CU31" s="627"/>
      <c r="CV31" s="627"/>
      <c r="CW31" s="627"/>
      <c r="CX31" s="627"/>
      <c r="CY31" s="628"/>
      <c r="CZ31" s="629">
        <v>0.7</v>
      </c>
      <c r="DA31" s="630"/>
      <c r="DB31" s="630"/>
      <c r="DC31" s="631"/>
      <c r="DD31" s="604">
        <v>220643</v>
      </c>
      <c r="DE31" s="627"/>
      <c r="DF31" s="627"/>
      <c r="DG31" s="627"/>
      <c r="DH31" s="627"/>
      <c r="DI31" s="627"/>
      <c r="DJ31" s="627"/>
      <c r="DK31" s="628"/>
      <c r="DL31" s="604">
        <v>220643</v>
      </c>
      <c r="DM31" s="627"/>
      <c r="DN31" s="627"/>
      <c r="DO31" s="627"/>
      <c r="DP31" s="627"/>
      <c r="DQ31" s="627"/>
      <c r="DR31" s="627"/>
      <c r="DS31" s="627"/>
      <c r="DT31" s="627"/>
      <c r="DU31" s="627"/>
      <c r="DV31" s="628"/>
      <c r="DW31" s="600">
        <v>1.8</v>
      </c>
      <c r="DX31" s="625"/>
      <c r="DY31" s="625"/>
      <c r="DZ31" s="625"/>
      <c r="EA31" s="625"/>
      <c r="EB31" s="625"/>
      <c r="EC31" s="626"/>
    </row>
    <row r="32" spans="2:133" ht="11.25" customHeight="1" x14ac:dyDescent="0.15">
      <c r="B32" s="592" t="s">
        <v>297</v>
      </c>
      <c r="C32" s="593"/>
      <c r="D32" s="593"/>
      <c r="E32" s="593"/>
      <c r="F32" s="593"/>
      <c r="G32" s="593"/>
      <c r="H32" s="593"/>
      <c r="I32" s="593"/>
      <c r="J32" s="593"/>
      <c r="K32" s="593"/>
      <c r="L32" s="593"/>
      <c r="M32" s="593"/>
      <c r="N32" s="593"/>
      <c r="O32" s="593"/>
      <c r="P32" s="593"/>
      <c r="Q32" s="594"/>
      <c r="R32" s="595">
        <v>853845</v>
      </c>
      <c r="S32" s="596"/>
      <c r="T32" s="596"/>
      <c r="U32" s="596"/>
      <c r="V32" s="596"/>
      <c r="W32" s="596"/>
      <c r="X32" s="596"/>
      <c r="Y32" s="597"/>
      <c r="Z32" s="598">
        <v>2.6</v>
      </c>
      <c r="AA32" s="598"/>
      <c r="AB32" s="598"/>
      <c r="AC32" s="598"/>
      <c r="AD32" s="599">
        <v>681</v>
      </c>
      <c r="AE32" s="599"/>
      <c r="AF32" s="599"/>
      <c r="AG32" s="599"/>
      <c r="AH32" s="599"/>
      <c r="AI32" s="599"/>
      <c r="AJ32" s="599"/>
      <c r="AK32" s="599"/>
      <c r="AL32" s="600">
        <v>0</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99.6</v>
      </c>
      <c r="BH32" s="663"/>
      <c r="BI32" s="663"/>
      <c r="BJ32" s="663"/>
      <c r="BK32" s="663"/>
      <c r="BL32" s="663"/>
      <c r="BM32" s="664">
        <v>98.7</v>
      </c>
      <c r="BN32" s="663"/>
      <c r="BO32" s="663"/>
      <c r="BP32" s="663"/>
      <c r="BQ32" s="665"/>
      <c r="BR32" s="662">
        <v>99.4</v>
      </c>
      <c r="BS32" s="663"/>
      <c r="BT32" s="663"/>
      <c r="BU32" s="663"/>
      <c r="BV32" s="663"/>
      <c r="BW32" s="663"/>
      <c r="BX32" s="664">
        <v>97.8</v>
      </c>
      <c r="BY32" s="663"/>
      <c r="BZ32" s="663"/>
      <c r="CA32" s="663"/>
      <c r="CB32" s="665"/>
      <c r="CD32" s="660"/>
      <c r="CE32" s="661"/>
      <c r="CF32" s="609" t="s">
        <v>299</v>
      </c>
      <c r="CG32" s="610"/>
      <c r="CH32" s="610"/>
      <c r="CI32" s="610"/>
      <c r="CJ32" s="610"/>
      <c r="CK32" s="610"/>
      <c r="CL32" s="610"/>
      <c r="CM32" s="610"/>
      <c r="CN32" s="610"/>
      <c r="CO32" s="610"/>
      <c r="CP32" s="610"/>
      <c r="CQ32" s="611"/>
      <c r="CR32" s="595">
        <v>21</v>
      </c>
      <c r="CS32" s="596"/>
      <c r="CT32" s="596"/>
      <c r="CU32" s="596"/>
      <c r="CV32" s="596"/>
      <c r="CW32" s="596"/>
      <c r="CX32" s="596"/>
      <c r="CY32" s="597"/>
      <c r="CZ32" s="629">
        <v>0</v>
      </c>
      <c r="DA32" s="630"/>
      <c r="DB32" s="630"/>
      <c r="DC32" s="631"/>
      <c r="DD32" s="604">
        <v>21</v>
      </c>
      <c r="DE32" s="596"/>
      <c r="DF32" s="596"/>
      <c r="DG32" s="596"/>
      <c r="DH32" s="596"/>
      <c r="DI32" s="596"/>
      <c r="DJ32" s="596"/>
      <c r="DK32" s="597"/>
      <c r="DL32" s="604">
        <v>21</v>
      </c>
      <c r="DM32" s="596"/>
      <c r="DN32" s="596"/>
      <c r="DO32" s="596"/>
      <c r="DP32" s="596"/>
      <c r="DQ32" s="596"/>
      <c r="DR32" s="596"/>
      <c r="DS32" s="596"/>
      <c r="DT32" s="596"/>
      <c r="DU32" s="596"/>
      <c r="DV32" s="597"/>
      <c r="DW32" s="600">
        <v>0</v>
      </c>
      <c r="DX32" s="625"/>
      <c r="DY32" s="625"/>
      <c r="DZ32" s="625"/>
      <c r="EA32" s="625"/>
      <c r="EB32" s="625"/>
      <c r="EC32" s="626"/>
    </row>
    <row r="33" spans="2:133" ht="11.25" customHeight="1" x14ac:dyDescent="0.15">
      <c r="B33" s="592" t="s">
        <v>300</v>
      </c>
      <c r="C33" s="593"/>
      <c r="D33" s="593"/>
      <c r="E33" s="593"/>
      <c r="F33" s="593"/>
      <c r="G33" s="593"/>
      <c r="H33" s="593"/>
      <c r="I33" s="593"/>
      <c r="J33" s="593"/>
      <c r="K33" s="593"/>
      <c r="L33" s="593"/>
      <c r="M33" s="593"/>
      <c r="N33" s="593"/>
      <c r="O33" s="593"/>
      <c r="P33" s="593"/>
      <c r="Q33" s="594"/>
      <c r="R33" s="595">
        <v>2102300</v>
      </c>
      <c r="S33" s="596"/>
      <c r="T33" s="596"/>
      <c r="U33" s="596"/>
      <c r="V33" s="596"/>
      <c r="W33" s="596"/>
      <c r="X33" s="596"/>
      <c r="Y33" s="597"/>
      <c r="Z33" s="598">
        <v>6.4</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13308817</v>
      </c>
      <c r="CS33" s="627"/>
      <c r="CT33" s="627"/>
      <c r="CU33" s="627"/>
      <c r="CV33" s="627"/>
      <c r="CW33" s="627"/>
      <c r="CX33" s="627"/>
      <c r="CY33" s="628"/>
      <c r="CZ33" s="629">
        <v>43.6</v>
      </c>
      <c r="DA33" s="630"/>
      <c r="DB33" s="630"/>
      <c r="DC33" s="631"/>
      <c r="DD33" s="604">
        <v>9195336</v>
      </c>
      <c r="DE33" s="627"/>
      <c r="DF33" s="627"/>
      <c r="DG33" s="627"/>
      <c r="DH33" s="627"/>
      <c r="DI33" s="627"/>
      <c r="DJ33" s="627"/>
      <c r="DK33" s="628"/>
      <c r="DL33" s="604">
        <v>6266198</v>
      </c>
      <c r="DM33" s="627"/>
      <c r="DN33" s="627"/>
      <c r="DO33" s="627"/>
      <c r="DP33" s="627"/>
      <c r="DQ33" s="627"/>
      <c r="DR33" s="627"/>
      <c r="DS33" s="627"/>
      <c r="DT33" s="627"/>
      <c r="DU33" s="627"/>
      <c r="DV33" s="628"/>
      <c r="DW33" s="600">
        <v>50.6</v>
      </c>
      <c r="DX33" s="625"/>
      <c r="DY33" s="625"/>
      <c r="DZ33" s="625"/>
      <c r="EA33" s="625"/>
      <c r="EB33" s="625"/>
      <c r="EC33" s="626"/>
    </row>
    <row r="34" spans="2:133" ht="11.25" customHeight="1" x14ac:dyDescent="0.15">
      <c r="B34" s="592" t="s">
        <v>302</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3212199</v>
      </c>
      <c r="CS34" s="596"/>
      <c r="CT34" s="596"/>
      <c r="CU34" s="596"/>
      <c r="CV34" s="596"/>
      <c r="CW34" s="596"/>
      <c r="CX34" s="596"/>
      <c r="CY34" s="597"/>
      <c r="CZ34" s="629">
        <v>10.5</v>
      </c>
      <c r="DA34" s="630"/>
      <c r="DB34" s="630"/>
      <c r="DC34" s="631"/>
      <c r="DD34" s="604">
        <v>2373231</v>
      </c>
      <c r="DE34" s="596"/>
      <c r="DF34" s="596"/>
      <c r="DG34" s="596"/>
      <c r="DH34" s="596"/>
      <c r="DI34" s="596"/>
      <c r="DJ34" s="596"/>
      <c r="DK34" s="597"/>
      <c r="DL34" s="604">
        <v>2174847</v>
      </c>
      <c r="DM34" s="596"/>
      <c r="DN34" s="596"/>
      <c r="DO34" s="596"/>
      <c r="DP34" s="596"/>
      <c r="DQ34" s="596"/>
      <c r="DR34" s="596"/>
      <c r="DS34" s="596"/>
      <c r="DT34" s="596"/>
      <c r="DU34" s="596"/>
      <c r="DV34" s="597"/>
      <c r="DW34" s="600">
        <v>17.600000000000001</v>
      </c>
      <c r="DX34" s="625"/>
      <c r="DY34" s="625"/>
      <c r="DZ34" s="625"/>
      <c r="EA34" s="625"/>
      <c r="EB34" s="625"/>
      <c r="EC34" s="626"/>
    </row>
    <row r="35" spans="2:133" ht="11.25" customHeight="1" x14ac:dyDescent="0.15">
      <c r="B35" s="592" t="s">
        <v>306</v>
      </c>
      <c r="C35" s="593"/>
      <c r="D35" s="593"/>
      <c r="E35" s="593"/>
      <c r="F35" s="593"/>
      <c r="G35" s="593"/>
      <c r="H35" s="593"/>
      <c r="I35" s="593"/>
      <c r="J35" s="593"/>
      <c r="K35" s="593"/>
      <c r="L35" s="593"/>
      <c r="M35" s="593"/>
      <c r="N35" s="593"/>
      <c r="O35" s="593"/>
      <c r="P35" s="593"/>
      <c r="Q35" s="594"/>
      <c r="R35" s="595">
        <v>853100</v>
      </c>
      <c r="S35" s="596"/>
      <c r="T35" s="596"/>
      <c r="U35" s="596"/>
      <c r="V35" s="596"/>
      <c r="W35" s="596"/>
      <c r="X35" s="596"/>
      <c r="Y35" s="597"/>
      <c r="Z35" s="598">
        <v>2.6</v>
      </c>
      <c r="AA35" s="598"/>
      <c r="AB35" s="598"/>
      <c r="AC35" s="598"/>
      <c r="AD35" s="599" t="s">
        <v>111</v>
      </c>
      <c r="AE35" s="599"/>
      <c r="AF35" s="599"/>
      <c r="AG35" s="599"/>
      <c r="AH35" s="599"/>
      <c r="AI35" s="599"/>
      <c r="AJ35" s="599"/>
      <c r="AK35" s="599"/>
      <c r="AL35" s="600" t="s">
        <v>111</v>
      </c>
      <c r="AM35" s="601"/>
      <c r="AN35" s="601"/>
      <c r="AO35" s="602"/>
      <c r="AP35" s="188"/>
      <c r="AQ35" s="606" t="s">
        <v>307</v>
      </c>
      <c r="AR35" s="607"/>
      <c r="AS35" s="607"/>
      <c r="AT35" s="607"/>
      <c r="AU35" s="607"/>
      <c r="AV35" s="607"/>
      <c r="AW35" s="607"/>
      <c r="AX35" s="607"/>
      <c r="AY35" s="608"/>
      <c r="AZ35" s="584">
        <v>3885370</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281716</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189521</v>
      </c>
      <c r="CS35" s="627"/>
      <c r="CT35" s="627"/>
      <c r="CU35" s="627"/>
      <c r="CV35" s="627"/>
      <c r="CW35" s="627"/>
      <c r="CX35" s="627"/>
      <c r="CY35" s="628"/>
      <c r="CZ35" s="629">
        <v>0.6</v>
      </c>
      <c r="DA35" s="630"/>
      <c r="DB35" s="630"/>
      <c r="DC35" s="631"/>
      <c r="DD35" s="604">
        <v>184956</v>
      </c>
      <c r="DE35" s="627"/>
      <c r="DF35" s="627"/>
      <c r="DG35" s="627"/>
      <c r="DH35" s="627"/>
      <c r="DI35" s="627"/>
      <c r="DJ35" s="627"/>
      <c r="DK35" s="628"/>
      <c r="DL35" s="604">
        <v>166111</v>
      </c>
      <c r="DM35" s="627"/>
      <c r="DN35" s="627"/>
      <c r="DO35" s="627"/>
      <c r="DP35" s="627"/>
      <c r="DQ35" s="627"/>
      <c r="DR35" s="627"/>
      <c r="DS35" s="627"/>
      <c r="DT35" s="627"/>
      <c r="DU35" s="627"/>
      <c r="DV35" s="628"/>
      <c r="DW35" s="600">
        <v>1.3</v>
      </c>
      <c r="DX35" s="625"/>
      <c r="DY35" s="625"/>
      <c r="DZ35" s="625"/>
      <c r="EA35" s="625"/>
      <c r="EB35" s="625"/>
      <c r="EC35" s="626"/>
    </row>
    <row r="36" spans="2:133" ht="11.25" customHeight="1" x14ac:dyDescent="0.15">
      <c r="B36" s="638" t="s">
        <v>310</v>
      </c>
      <c r="C36" s="639"/>
      <c r="D36" s="639"/>
      <c r="E36" s="639"/>
      <c r="F36" s="639"/>
      <c r="G36" s="639"/>
      <c r="H36" s="639"/>
      <c r="I36" s="639"/>
      <c r="J36" s="639"/>
      <c r="K36" s="639"/>
      <c r="L36" s="639"/>
      <c r="M36" s="639"/>
      <c r="N36" s="639"/>
      <c r="O36" s="639"/>
      <c r="P36" s="639"/>
      <c r="Q36" s="640"/>
      <c r="R36" s="667">
        <v>32787985</v>
      </c>
      <c r="S36" s="668"/>
      <c r="T36" s="668"/>
      <c r="U36" s="668"/>
      <c r="V36" s="668"/>
      <c r="W36" s="668"/>
      <c r="X36" s="668"/>
      <c r="Y36" s="669"/>
      <c r="Z36" s="670">
        <v>100</v>
      </c>
      <c r="AA36" s="670"/>
      <c r="AB36" s="670"/>
      <c r="AC36" s="670"/>
      <c r="AD36" s="671">
        <v>11537379</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2057269</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175961</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2967089</v>
      </c>
      <c r="CS36" s="596"/>
      <c r="CT36" s="596"/>
      <c r="CU36" s="596"/>
      <c r="CV36" s="596"/>
      <c r="CW36" s="596"/>
      <c r="CX36" s="596"/>
      <c r="CY36" s="597"/>
      <c r="CZ36" s="629">
        <v>9.6999999999999993</v>
      </c>
      <c r="DA36" s="630"/>
      <c r="DB36" s="630"/>
      <c r="DC36" s="631"/>
      <c r="DD36" s="604">
        <v>2336334</v>
      </c>
      <c r="DE36" s="596"/>
      <c r="DF36" s="596"/>
      <c r="DG36" s="596"/>
      <c r="DH36" s="596"/>
      <c r="DI36" s="596"/>
      <c r="DJ36" s="596"/>
      <c r="DK36" s="597"/>
      <c r="DL36" s="604">
        <v>1228718</v>
      </c>
      <c r="DM36" s="596"/>
      <c r="DN36" s="596"/>
      <c r="DO36" s="596"/>
      <c r="DP36" s="596"/>
      <c r="DQ36" s="596"/>
      <c r="DR36" s="596"/>
      <c r="DS36" s="596"/>
      <c r="DT36" s="596"/>
      <c r="DU36" s="596"/>
      <c r="DV36" s="597"/>
      <c r="DW36" s="600">
        <v>9.9</v>
      </c>
      <c r="DX36" s="625"/>
      <c r="DY36" s="625"/>
      <c r="DZ36" s="625"/>
      <c r="EA36" s="625"/>
      <c r="EB36" s="625"/>
      <c r="EC36" s="626"/>
    </row>
    <row r="37" spans="2:133" ht="11.25" customHeight="1" x14ac:dyDescent="0.15">
      <c r="AQ37" s="674" t="s">
        <v>314</v>
      </c>
      <c r="AR37" s="675"/>
      <c r="AS37" s="675"/>
      <c r="AT37" s="675"/>
      <c r="AU37" s="675"/>
      <c r="AV37" s="675"/>
      <c r="AW37" s="675"/>
      <c r="AX37" s="675"/>
      <c r="AY37" s="676"/>
      <c r="AZ37" s="595">
        <v>16593</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7852</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1104351</v>
      </c>
      <c r="CS37" s="627"/>
      <c r="CT37" s="627"/>
      <c r="CU37" s="627"/>
      <c r="CV37" s="627"/>
      <c r="CW37" s="627"/>
      <c r="CX37" s="627"/>
      <c r="CY37" s="628"/>
      <c r="CZ37" s="629">
        <v>3.6</v>
      </c>
      <c r="DA37" s="630"/>
      <c r="DB37" s="630"/>
      <c r="DC37" s="631"/>
      <c r="DD37" s="604">
        <v>1039178</v>
      </c>
      <c r="DE37" s="627"/>
      <c r="DF37" s="627"/>
      <c r="DG37" s="627"/>
      <c r="DH37" s="627"/>
      <c r="DI37" s="627"/>
      <c r="DJ37" s="627"/>
      <c r="DK37" s="628"/>
      <c r="DL37" s="604">
        <v>889664</v>
      </c>
      <c r="DM37" s="627"/>
      <c r="DN37" s="627"/>
      <c r="DO37" s="627"/>
      <c r="DP37" s="627"/>
      <c r="DQ37" s="627"/>
      <c r="DR37" s="627"/>
      <c r="DS37" s="627"/>
      <c r="DT37" s="627"/>
      <c r="DU37" s="627"/>
      <c r="DV37" s="628"/>
      <c r="DW37" s="600">
        <v>7.2</v>
      </c>
      <c r="DX37" s="625"/>
      <c r="DY37" s="625"/>
      <c r="DZ37" s="625"/>
      <c r="EA37" s="625"/>
      <c r="EB37" s="625"/>
      <c r="EC37" s="626"/>
    </row>
    <row r="38" spans="2:133" ht="11.25" customHeight="1" x14ac:dyDescent="0.15">
      <c r="AQ38" s="674" t="s">
        <v>317</v>
      </c>
      <c r="AR38" s="675"/>
      <c r="AS38" s="675"/>
      <c r="AT38" s="675"/>
      <c r="AU38" s="675"/>
      <c r="AV38" s="675"/>
      <c r="AW38" s="675"/>
      <c r="AX38" s="675"/>
      <c r="AY38" s="676"/>
      <c r="AZ38" s="595" t="s">
        <v>318</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12751</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3868777</v>
      </c>
      <c r="CS38" s="596"/>
      <c r="CT38" s="596"/>
      <c r="CU38" s="596"/>
      <c r="CV38" s="596"/>
      <c r="CW38" s="596"/>
      <c r="CX38" s="596"/>
      <c r="CY38" s="597"/>
      <c r="CZ38" s="629">
        <v>12.7</v>
      </c>
      <c r="DA38" s="630"/>
      <c r="DB38" s="630"/>
      <c r="DC38" s="631"/>
      <c r="DD38" s="604">
        <v>3527264</v>
      </c>
      <c r="DE38" s="596"/>
      <c r="DF38" s="596"/>
      <c r="DG38" s="596"/>
      <c r="DH38" s="596"/>
      <c r="DI38" s="596"/>
      <c r="DJ38" s="596"/>
      <c r="DK38" s="597"/>
      <c r="DL38" s="604">
        <v>2696522</v>
      </c>
      <c r="DM38" s="596"/>
      <c r="DN38" s="596"/>
      <c r="DO38" s="596"/>
      <c r="DP38" s="596"/>
      <c r="DQ38" s="596"/>
      <c r="DR38" s="596"/>
      <c r="DS38" s="596"/>
      <c r="DT38" s="596"/>
      <c r="DU38" s="596"/>
      <c r="DV38" s="597"/>
      <c r="DW38" s="600">
        <v>21.8</v>
      </c>
      <c r="DX38" s="625"/>
      <c r="DY38" s="625"/>
      <c r="DZ38" s="625"/>
      <c r="EA38" s="625"/>
      <c r="EB38" s="625"/>
      <c r="EC38" s="626"/>
    </row>
    <row r="39" spans="2:133" ht="11.25" customHeight="1" x14ac:dyDescent="0.15">
      <c r="AQ39" s="674" t="s">
        <v>321</v>
      </c>
      <c r="AR39" s="675"/>
      <c r="AS39" s="675"/>
      <c r="AT39" s="675"/>
      <c r="AU39" s="675"/>
      <c r="AV39" s="675"/>
      <c r="AW39" s="675"/>
      <c r="AX39" s="675"/>
      <c r="AY39" s="676"/>
      <c r="AZ39" s="595" t="s">
        <v>318</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103</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2636231</v>
      </c>
      <c r="CS39" s="627"/>
      <c r="CT39" s="627"/>
      <c r="CU39" s="627"/>
      <c r="CV39" s="627"/>
      <c r="CW39" s="627"/>
      <c r="CX39" s="627"/>
      <c r="CY39" s="628"/>
      <c r="CZ39" s="629">
        <v>8.6</v>
      </c>
      <c r="DA39" s="630"/>
      <c r="DB39" s="630"/>
      <c r="DC39" s="631"/>
      <c r="DD39" s="604">
        <v>773551</v>
      </c>
      <c r="DE39" s="627"/>
      <c r="DF39" s="627"/>
      <c r="DG39" s="627"/>
      <c r="DH39" s="627"/>
      <c r="DI39" s="627"/>
      <c r="DJ39" s="627"/>
      <c r="DK39" s="628"/>
      <c r="DL39" s="604" t="s">
        <v>318</v>
      </c>
      <c r="DM39" s="627"/>
      <c r="DN39" s="627"/>
      <c r="DO39" s="627"/>
      <c r="DP39" s="627"/>
      <c r="DQ39" s="627"/>
      <c r="DR39" s="627"/>
      <c r="DS39" s="627"/>
      <c r="DT39" s="627"/>
      <c r="DU39" s="627"/>
      <c r="DV39" s="628"/>
      <c r="DW39" s="600" t="s">
        <v>318</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622748</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135</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435000</v>
      </c>
      <c r="CS40" s="596"/>
      <c r="CT40" s="596"/>
      <c r="CU40" s="596"/>
      <c r="CV40" s="596"/>
      <c r="CW40" s="596"/>
      <c r="CX40" s="596"/>
      <c r="CY40" s="597"/>
      <c r="CZ40" s="629">
        <v>1.4</v>
      </c>
      <c r="DA40" s="630"/>
      <c r="DB40" s="630"/>
      <c r="DC40" s="631"/>
      <c r="DD40" s="604" t="s">
        <v>318</v>
      </c>
      <c r="DE40" s="596"/>
      <c r="DF40" s="596"/>
      <c r="DG40" s="596"/>
      <c r="DH40" s="596"/>
      <c r="DI40" s="596"/>
      <c r="DJ40" s="596"/>
      <c r="DK40" s="597"/>
      <c r="DL40" s="604" t="s">
        <v>318</v>
      </c>
      <c r="DM40" s="596"/>
      <c r="DN40" s="596"/>
      <c r="DO40" s="596"/>
      <c r="DP40" s="596"/>
      <c r="DQ40" s="596"/>
      <c r="DR40" s="596"/>
      <c r="DS40" s="596"/>
      <c r="DT40" s="596"/>
      <c r="DU40" s="596"/>
      <c r="DV40" s="597"/>
      <c r="DW40" s="600" t="s">
        <v>318</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1188760</v>
      </c>
      <c r="BA41" s="668"/>
      <c r="BB41" s="668"/>
      <c r="BC41" s="668"/>
      <c r="BD41" s="663"/>
      <c r="BE41" s="663"/>
      <c r="BF41" s="665"/>
      <c r="BG41" s="682"/>
      <c r="BH41" s="683"/>
      <c r="BI41" s="683"/>
      <c r="BJ41" s="683"/>
      <c r="BK41" s="683"/>
      <c r="BL41" s="191"/>
      <c r="BM41" s="616" t="s">
        <v>329</v>
      </c>
      <c r="BN41" s="616"/>
      <c r="BO41" s="616"/>
      <c r="BP41" s="616"/>
      <c r="BQ41" s="616"/>
      <c r="BR41" s="616"/>
      <c r="BS41" s="616"/>
      <c r="BT41" s="616"/>
      <c r="BU41" s="617"/>
      <c r="BV41" s="667">
        <v>330</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6176880</v>
      </c>
      <c r="CS42" s="596"/>
      <c r="CT42" s="596"/>
      <c r="CU42" s="596"/>
      <c r="CV42" s="596"/>
      <c r="CW42" s="596"/>
      <c r="CX42" s="596"/>
      <c r="CY42" s="597"/>
      <c r="CZ42" s="629">
        <v>20.2</v>
      </c>
      <c r="DA42" s="678"/>
      <c r="DB42" s="678"/>
      <c r="DC42" s="679"/>
      <c r="DD42" s="604">
        <v>473778</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29919</v>
      </c>
      <c r="CS43" s="627"/>
      <c r="CT43" s="627"/>
      <c r="CU43" s="627"/>
      <c r="CV43" s="627"/>
      <c r="CW43" s="627"/>
      <c r="CX43" s="627"/>
      <c r="CY43" s="628"/>
      <c r="CZ43" s="629">
        <v>0.1</v>
      </c>
      <c r="DA43" s="630"/>
      <c r="DB43" s="630"/>
      <c r="DC43" s="631"/>
      <c r="DD43" s="604">
        <v>28308</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336</v>
      </c>
      <c r="CD44" s="701" t="s">
        <v>288</v>
      </c>
      <c r="CE44" s="702"/>
      <c r="CF44" s="592" t="s">
        <v>337</v>
      </c>
      <c r="CG44" s="593"/>
      <c r="CH44" s="593"/>
      <c r="CI44" s="593"/>
      <c r="CJ44" s="593"/>
      <c r="CK44" s="593"/>
      <c r="CL44" s="593"/>
      <c r="CM44" s="593"/>
      <c r="CN44" s="593"/>
      <c r="CO44" s="593"/>
      <c r="CP44" s="593"/>
      <c r="CQ44" s="594"/>
      <c r="CR44" s="595">
        <v>6176880</v>
      </c>
      <c r="CS44" s="596"/>
      <c r="CT44" s="596"/>
      <c r="CU44" s="596"/>
      <c r="CV44" s="596"/>
      <c r="CW44" s="596"/>
      <c r="CX44" s="596"/>
      <c r="CY44" s="597"/>
      <c r="CZ44" s="629">
        <v>20.2</v>
      </c>
      <c r="DA44" s="678"/>
      <c r="DB44" s="678"/>
      <c r="DC44" s="679"/>
      <c r="DD44" s="604">
        <v>473778</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338</v>
      </c>
      <c r="CG45" s="593"/>
      <c r="CH45" s="593"/>
      <c r="CI45" s="593"/>
      <c r="CJ45" s="593"/>
      <c r="CK45" s="593"/>
      <c r="CL45" s="593"/>
      <c r="CM45" s="593"/>
      <c r="CN45" s="593"/>
      <c r="CO45" s="593"/>
      <c r="CP45" s="593"/>
      <c r="CQ45" s="594"/>
      <c r="CR45" s="595">
        <v>5831163</v>
      </c>
      <c r="CS45" s="627"/>
      <c r="CT45" s="627"/>
      <c r="CU45" s="627"/>
      <c r="CV45" s="627"/>
      <c r="CW45" s="627"/>
      <c r="CX45" s="627"/>
      <c r="CY45" s="628"/>
      <c r="CZ45" s="629">
        <v>19.100000000000001</v>
      </c>
      <c r="DA45" s="630"/>
      <c r="DB45" s="630"/>
      <c r="DC45" s="631"/>
      <c r="DD45" s="604">
        <v>406400</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339</v>
      </c>
      <c r="CG46" s="593"/>
      <c r="CH46" s="593"/>
      <c r="CI46" s="593"/>
      <c r="CJ46" s="593"/>
      <c r="CK46" s="593"/>
      <c r="CL46" s="593"/>
      <c r="CM46" s="593"/>
      <c r="CN46" s="593"/>
      <c r="CO46" s="593"/>
      <c r="CP46" s="593"/>
      <c r="CQ46" s="594"/>
      <c r="CR46" s="595">
        <v>345717</v>
      </c>
      <c r="CS46" s="596"/>
      <c r="CT46" s="596"/>
      <c r="CU46" s="596"/>
      <c r="CV46" s="596"/>
      <c r="CW46" s="596"/>
      <c r="CX46" s="596"/>
      <c r="CY46" s="597"/>
      <c r="CZ46" s="629">
        <v>1.1000000000000001</v>
      </c>
      <c r="DA46" s="678"/>
      <c r="DB46" s="678"/>
      <c r="DC46" s="679"/>
      <c r="DD46" s="604">
        <v>67378</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340</v>
      </c>
      <c r="CG47" s="593"/>
      <c r="CH47" s="593"/>
      <c r="CI47" s="593"/>
      <c r="CJ47" s="593"/>
      <c r="CK47" s="593"/>
      <c r="CL47" s="593"/>
      <c r="CM47" s="593"/>
      <c r="CN47" s="593"/>
      <c r="CO47" s="593"/>
      <c r="CP47" s="593"/>
      <c r="CQ47" s="594"/>
      <c r="CR47" s="595" t="s">
        <v>111</v>
      </c>
      <c r="CS47" s="627"/>
      <c r="CT47" s="627"/>
      <c r="CU47" s="627"/>
      <c r="CV47" s="627"/>
      <c r="CW47" s="627"/>
      <c r="CX47" s="627"/>
      <c r="CY47" s="628"/>
      <c r="CZ47" s="629" t="s">
        <v>111</v>
      </c>
      <c r="DA47" s="630"/>
      <c r="DB47" s="630"/>
      <c r="DC47" s="631"/>
      <c r="DD47" s="604" t="s">
        <v>111</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341</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342</v>
      </c>
      <c r="CE49" s="639"/>
      <c r="CF49" s="639"/>
      <c r="CG49" s="639"/>
      <c r="CH49" s="639"/>
      <c r="CI49" s="639"/>
      <c r="CJ49" s="639"/>
      <c r="CK49" s="639"/>
      <c r="CL49" s="639"/>
      <c r="CM49" s="639"/>
      <c r="CN49" s="639"/>
      <c r="CO49" s="639"/>
      <c r="CP49" s="639"/>
      <c r="CQ49" s="640"/>
      <c r="CR49" s="667">
        <v>30534832</v>
      </c>
      <c r="CS49" s="663"/>
      <c r="CT49" s="663"/>
      <c r="CU49" s="663"/>
      <c r="CV49" s="663"/>
      <c r="CW49" s="663"/>
      <c r="CX49" s="663"/>
      <c r="CY49" s="690"/>
      <c r="CZ49" s="691">
        <v>100</v>
      </c>
      <c r="DA49" s="692"/>
      <c r="DB49" s="692"/>
      <c r="DC49" s="693"/>
      <c r="DD49" s="694">
        <v>16699628</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365</v>
      </c>
      <c r="C7" s="722"/>
      <c r="D7" s="722"/>
      <c r="E7" s="722"/>
      <c r="F7" s="722"/>
      <c r="G7" s="722"/>
      <c r="H7" s="722"/>
      <c r="I7" s="722"/>
      <c r="J7" s="722"/>
      <c r="K7" s="722"/>
      <c r="L7" s="722"/>
      <c r="M7" s="722"/>
      <c r="N7" s="722"/>
      <c r="O7" s="722"/>
      <c r="P7" s="723"/>
      <c r="Q7" s="724">
        <v>31233</v>
      </c>
      <c r="R7" s="725"/>
      <c r="S7" s="725"/>
      <c r="T7" s="725"/>
      <c r="U7" s="725"/>
      <c r="V7" s="725">
        <v>28980</v>
      </c>
      <c r="W7" s="725"/>
      <c r="X7" s="725"/>
      <c r="Y7" s="725"/>
      <c r="Z7" s="725"/>
      <c r="AA7" s="725">
        <v>2253</v>
      </c>
      <c r="AB7" s="725"/>
      <c r="AC7" s="725"/>
      <c r="AD7" s="725"/>
      <c r="AE7" s="726"/>
      <c r="AF7" s="727">
        <v>113</v>
      </c>
      <c r="AG7" s="728"/>
      <c r="AH7" s="728"/>
      <c r="AI7" s="728"/>
      <c r="AJ7" s="729"/>
      <c r="AK7" s="764">
        <v>3629</v>
      </c>
      <c r="AL7" s="765"/>
      <c r="AM7" s="765"/>
      <c r="AN7" s="765"/>
      <c r="AO7" s="765"/>
      <c r="AP7" s="765">
        <v>24168</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551</v>
      </c>
      <c r="BT7" s="769"/>
      <c r="BU7" s="769"/>
      <c r="BV7" s="769"/>
      <c r="BW7" s="769"/>
      <c r="BX7" s="769"/>
      <c r="BY7" s="769"/>
      <c r="BZ7" s="769"/>
      <c r="CA7" s="769"/>
      <c r="CB7" s="769"/>
      <c r="CC7" s="769"/>
      <c r="CD7" s="769"/>
      <c r="CE7" s="769"/>
      <c r="CF7" s="769"/>
      <c r="CG7" s="770"/>
      <c r="CH7" s="761" t="s">
        <v>553</v>
      </c>
      <c r="CI7" s="762"/>
      <c r="CJ7" s="762"/>
      <c r="CK7" s="762"/>
      <c r="CL7" s="763"/>
      <c r="CM7" s="761">
        <v>20</v>
      </c>
      <c r="CN7" s="762"/>
      <c r="CO7" s="762"/>
      <c r="CP7" s="762"/>
      <c r="CQ7" s="763"/>
      <c r="CR7" s="761">
        <v>10</v>
      </c>
      <c r="CS7" s="762"/>
      <c r="CT7" s="762"/>
      <c r="CU7" s="762"/>
      <c r="CV7" s="763"/>
      <c r="CW7" s="761" t="s">
        <v>555</v>
      </c>
      <c r="CX7" s="762"/>
      <c r="CY7" s="762"/>
      <c r="CZ7" s="762"/>
      <c r="DA7" s="763"/>
      <c r="DB7" s="761" t="s">
        <v>555</v>
      </c>
      <c r="DC7" s="762"/>
      <c r="DD7" s="762"/>
      <c r="DE7" s="762"/>
      <c r="DF7" s="763"/>
      <c r="DG7" s="761" t="s">
        <v>554</v>
      </c>
      <c r="DH7" s="762"/>
      <c r="DI7" s="762"/>
      <c r="DJ7" s="762"/>
      <c r="DK7" s="763"/>
      <c r="DL7" s="761" t="s">
        <v>554</v>
      </c>
      <c r="DM7" s="762"/>
      <c r="DN7" s="762"/>
      <c r="DO7" s="762"/>
      <c r="DP7" s="763"/>
      <c r="DQ7" s="761" t="s">
        <v>554</v>
      </c>
      <c r="DR7" s="762"/>
      <c r="DS7" s="762"/>
      <c r="DT7" s="762"/>
      <c r="DU7" s="763"/>
      <c r="DV7" s="742"/>
      <c r="DW7" s="743"/>
      <c r="DX7" s="743"/>
      <c r="DY7" s="743"/>
      <c r="DZ7" s="744"/>
      <c r="EA7" s="207"/>
    </row>
    <row r="8" spans="1:131" s="208" customFormat="1" ht="26.25" customHeight="1" x14ac:dyDescent="0.15">
      <c r="A8" s="214">
        <v>2</v>
      </c>
      <c r="B8" s="745" t="s">
        <v>366</v>
      </c>
      <c r="C8" s="746"/>
      <c r="D8" s="746"/>
      <c r="E8" s="746"/>
      <c r="F8" s="746"/>
      <c r="G8" s="746"/>
      <c r="H8" s="746"/>
      <c r="I8" s="746"/>
      <c r="J8" s="746"/>
      <c r="K8" s="746"/>
      <c r="L8" s="746"/>
      <c r="M8" s="746"/>
      <c r="N8" s="746"/>
      <c r="O8" s="746"/>
      <c r="P8" s="747"/>
      <c r="Q8" s="748">
        <v>1818</v>
      </c>
      <c r="R8" s="749"/>
      <c r="S8" s="749"/>
      <c r="T8" s="749"/>
      <c r="U8" s="749"/>
      <c r="V8" s="749">
        <v>1818</v>
      </c>
      <c r="W8" s="749"/>
      <c r="X8" s="749"/>
      <c r="Y8" s="749"/>
      <c r="Z8" s="749"/>
      <c r="AA8" s="749">
        <v>0</v>
      </c>
      <c r="AB8" s="749"/>
      <c r="AC8" s="749"/>
      <c r="AD8" s="749"/>
      <c r="AE8" s="750"/>
      <c r="AF8" s="751" t="s">
        <v>111</v>
      </c>
      <c r="AG8" s="752"/>
      <c r="AH8" s="752"/>
      <c r="AI8" s="752"/>
      <c r="AJ8" s="753"/>
      <c r="AK8" s="754">
        <v>1525</v>
      </c>
      <c r="AL8" s="755"/>
      <c r="AM8" s="755"/>
      <c r="AN8" s="755"/>
      <c r="AO8" s="755"/>
      <c r="AP8" s="755">
        <v>2008</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552</v>
      </c>
      <c r="BT8" s="759"/>
      <c r="BU8" s="759"/>
      <c r="BV8" s="759"/>
      <c r="BW8" s="759"/>
      <c r="BX8" s="759"/>
      <c r="BY8" s="759"/>
      <c r="BZ8" s="759"/>
      <c r="CA8" s="759"/>
      <c r="CB8" s="759"/>
      <c r="CC8" s="759"/>
      <c r="CD8" s="759"/>
      <c r="CE8" s="759"/>
      <c r="CF8" s="759"/>
      <c r="CG8" s="760"/>
      <c r="CH8" s="771">
        <v>-11</v>
      </c>
      <c r="CI8" s="772"/>
      <c r="CJ8" s="772"/>
      <c r="CK8" s="772"/>
      <c r="CL8" s="773"/>
      <c r="CM8" s="771">
        <v>561</v>
      </c>
      <c r="CN8" s="772"/>
      <c r="CO8" s="772"/>
      <c r="CP8" s="772"/>
      <c r="CQ8" s="773"/>
      <c r="CR8" s="771">
        <v>354</v>
      </c>
      <c r="CS8" s="772"/>
      <c r="CT8" s="772"/>
      <c r="CU8" s="772"/>
      <c r="CV8" s="773"/>
      <c r="CW8" s="771" t="s">
        <v>556</v>
      </c>
      <c r="CX8" s="772"/>
      <c r="CY8" s="772"/>
      <c r="CZ8" s="772"/>
      <c r="DA8" s="773"/>
      <c r="DB8" s="771">
        <v>257</v>
      </c>
      <c r="DC8" s="772"/>
      <c r="DD8" s="772"/>
      <c r="DE8" s="772"/>
      <c r="DF8" s="773"/>
      <c r="DG8" s="771" t="s">
        <v>554</v>
      </c>
      <c r="DH8" s="772"/>
      <c r="DI8" s="772"/>
      <c r="DJ8" s="772"/>
      <c r="DK8" s="773"/>
      <c r="DL8" s="771" t="s">
        <v>554</v>
      </c>
      <c r="DM8" s="772"/>
      <c r="DN8" s="772"/>
      <c r="DO8" s="772"/>
      <c r="DP8" s="773"/>
      <c r="DQ8" s="771" t="s">
        <v>554</v>
      </c>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368</v>
      </c>
      <c r="B23" s="780" t="s">
        <v>369</v>
      </c>
      <c r="C23" s="781"/>
      <c r="D23" s="781"/>
      <c r="E23" s="781"/>
      <c r="F23" s="781"/>
      <c r="G23" s="781"/>
      <c r="H23" s="781"/>
      <c r="I23" s="781"/>
      <c r="J23" s="781"/>
      <c r="K23" s="781"/>
      <c r="L23" s="781"/>
      <c r="M23" s="781"/>
      <c r="N23" s="781"/>
      <c r="O23" s="781"/>
      <c r="P23" s="782"/>
      <c r="Q23" s="783">
        <v>32783</v>
      </c>
      <c r="R23" s="784"/>
      <c r="S23" s="784"/>
      <c r="T23" s="784"/>
      <c r="U23" s="784"/>
      <c r="V23" s="784">
        <v>30530</v>
      </c>
      <c r="W23" s="784"/>
      <c r="X23" s="784"/>
      <c r="Y23" s="784"/>
      <c r="Z23" s="784"/>
      <c r="AA23" s="784">
        <v>2253</v>
      </c>
      <c r="AB23" s="784"/>
      <c r="AC23" s="784"/>
      <c r="AD23" s="784"/>
      <c r="AE23" s="785"/>
      <c r="AF23" s="786">
        <v>113</v>
      </c>
      <c r="AG23" s="784"/>
      <c r="AH23" s="784"/>
      <c r="AI23" s="784"/>
      <c r="AJ23" s="787"/>
      <c r="AK23" s="788"/>
      <c r="AL23" s="789"/>
      <c r="AM23" s="789"/>
      <c r="AN23" s="789"/>
      <c r="AO23" s="789"/>
      <c r="AP23" s="784">
        <v>26176</v>
      </c>
      <c r="AQ23" s="784"/>
      <c r="AR23" s="784"/>
      <c r="AS23" s="784"/>
      <c r="AT23" s="784"/>
      <c r="AU23" s="790"/>
      <c r="AV23" s="790"/>
      <c r="AW23" s="790"/>
      <c r="AX23" s="790"/>
      <c r="AY23" s="791"/>
      <c r="AZ23" s="799" t="s">
        <v>111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348</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380</v>
      </c>
      <c r="C28" s="722"/>
      <c r="D28" s="722"/>
      <c r="E28" s="722"/>
      <c r="F28" s="722"/>
      <c r="G28" s="722"/>
      <c r="H28" s="722"/>
      <c r="I28" s="722"/>
      <c r="J28" s="722"/>
      <c r="K28" s="722"/>
      <c r="L28" s="722"/>
      <c r="M28" s="722"/>
      <c r="N28" s="722"/>
      <c r="O28" s="722"/>
      <c r="P28" s="723"/>
      <c r="Q28" s="812">
        <v>7125</v>
      </c>
      <c r="R28" s="813"/>
      <c r="S28" s="813"/>
      <c r="T28" s="813"/>
      <c r="U28" s="813"/>
      <c r="V28" s="813">
        <v>6843</v>
      </c>
      <c r="W28" s="813"/>
      <c r="X28" s="813"/>
      <c r="Y28" s="813"/>
      <c r="Z28" s="813"/>
      <c r="AA28" s="813">
        <v>282</v>
      </c>
      <c r="AB28" s="813"/>
      <c r="AC28" s="813"/>
      <c r="AD28" s="813"/>
      <c r="AE28" s="814"/>
      <c r="AF28" s="815">
        <v>282</v>
      </c>
      <c r="AG28" s="813"/>
      <c r="AH28" s="813"/>
      <c r="AI28" s="813"/>
      <c r="AJ28" s="816"/>
      <c r="AK28" s="817">
        <v>623</v>
      </c>
      <c r="AL28" s="808"/>
      <c r="AM28" s="808"/>
      <c r="AN28" s="808"/>
      <c r="AO28" s="808"/>
      <c r="AP28" s="808" t="s">
        <v>559</v>
      </c>
      <c r="AQ28" s="808"/>
      <c r="AR28" s="808"/>
      <c r="AS28" s="808"/>
      <c r="AT28" s="808"/>
      <c r="AU28" s="808" t="s">
        <v>559</v>
      </c>
      <c r="AV28" s="808"/>
      <c r="AW28" s="808"/>
      <c r="AX28" s="808"/>
      <c r="AY28" s="808"/>
      <c r="AZ28" s="809" t="s">
        <v>559</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381</v>
      </c>
      <c r="C29" s="746"/>
      <c r="D29" s="746"/>
      <c r="E29" s="746"/>
      <c r="F29" s="746"/>
      <c r="G29" s="746"/>
      <c r="H29" s="746"/>
      <c r="I29" s="746"/>
      <c r="J29" s="746"/>
      <c r="K29" s="746"/>
      <c r="L29" s="746"/>
      <c r="M29" s="746"/>
      <c r="N29" s="746"/>
      <c r="O29" s="746"/>
      <c r="P29" s="747"/>
      <c r="Q29" s="748">
        <v>3830</v>
      </c>
      <c r="R29" s="749"/>
      <c r="S29" s="749"/>
      <c r="T29" s="749"/>
      <c r="U29" s="749"/>
      <c r="V29" s="749">
        <v>3698</v>
      </c>
      <c r="W29" s="749"/>
      <c r="X29" s="749"/>
      <c r="Y29" s="749"/>
      <c r="Z29" s="749"/>
      <c r="AA29" s="749">
        <v>132</v>
      </c>
      <c r="AB29" s="749"/>
      <c r="AC29" s="749"/>
      <c r="AD29" s="749"/>
      <c r="AE29" s="750"/>
      <c r="AF29" s="751">
        <v>132</v>
      </c>
      <c r="AG29" s="752"/>
      <c r="AH29" s="752"/>
      <c r="AI29" s="752"/>
      <c r="AJ29" s="753"/>
      <c r="AK29" s="820">
        <v>620</v>
      </c>
      <c r="AL29" s="821"/>
      <c r="AM29" s="821"/>
      <c r="AN29" s="821"/>
      <c r="AO29" s="821"/>
      <c r="AP29" s="821" t="s">
        <v>559</v>
      </c>
      <c r="AQ29" s="821"/>
      <c r="AR29" s="821"/>
      <c r="AS29" s="821"/>
      <c r="AT29" s="821"/>
      <c r="AU29" s="821" t="s">
        <v>560</v>
      </c>
      <c r="AV29" s="821"/>
      <c r="AW29" s="821"/>
      <c r="AX29" s="821"/>
      <c r="AY29" s="821"/>
      <c r="AZ29" s="822" t="s">
        <v>560</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382</v>
      </c>
      <c r="C30" s="746"/>
      <c r="D30" s="746"/>
      <c r="E30" s="746"/>
      <c r="F30" s="746"/>
      <c r="G30" s="746"/>
      <c r="H30" s="746"/>
      <c r="I30" s="746"/>
      <c r="J30" s="746"/>
      <c r="K30" s="746"/>
      <c r="L30" s="746"/>
      <c r="M30" s="746"/>
      <c r="N30" s="746"/>
      <c r="O30" s="746"/>
      <c r="P30" s="747"/>
      <c r="Q30" s="748">
        <v>559</v>
      </c>
      <c r="R30" s="749"/>
      <c r="S30" s="749"/>
      <c r="T30" s="749"/>
      <c r="U30" s="749"/>
      <c r="V30" s="749">
        <v>556</v>
      </c>
      <c r="W30" s="749"/>
      <c r="X30" s="749"/>
      <c r="Y30" s="749"/>
      <c r="Z30" s="749"/>
      <c r="AA30" s="749">
        <v>4</v>
      </c>
      <c r="AB30" s="749"/>
      <c r="AC30" s="749"/>
      <c r="AD30" s="749"/>
      <c r="AE30" s="750"/>
      <c r="AF30" s="751">
        <v>4</v>
      </c>
      <c r="AG30" s="752"/>
      <c r="AH30" s="752"/>
      <c r="AI30" s="752"/>
      <c r="AJ30" s="753"/>
      <c r="AK30" s="820">
        <v>107</v>
      </c>
      <c r="AL30" s="821"/>
      <c r="AM30" s="821"/>
      <c r="AN30" s="821"/>
      <c r="AO30" s="821"/>
      <c r="AP30" s="821" t="s">
        <v>560</v>
      </c>
      <c r="AQ30" s="821"/>
      <c r="AR30" s="821"/>
      <c r="AS30" s="821"/>
      <c r="AT30" s="821"/>
      <c r="AU30" s="821" t="s">
        <v>561</v>
      </c>
      <c r="AV30" s="821"/>
      <c r="AW30" s="821"/>
      <c r="AX30" s="821"/>
      <c r="AY30" s="821"/>
      <c r="AZ30" s="822" t="s">
        <v>560</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383</v>
      </c>
      <c r="C31" s="746"/>
      <c r="D31" s="746"/>
      <c r="E31" s="746"/>
      <c r="F31" s="746"/>
      <c r="G31" s="746"/>
      <c r="H31" s="746"/>
      <c r="I31" s="746"/>
      <c r="J31" s="746"/>
      <c r="K31" s="746"/>
      <c r="L31" s="746"/>
      <c r="M31" s="746"/>
      <c r="N31" s="746"/>
      <c r="O31" s="746"/>
      <c r="P31" s="747"/>
      <c r="Q31" s="748">
        <v>1708</v>
      </c>
      <c r="R31" s="749"/>
      <c r="S31" s="749"/>
      <c r="T31" s="749"/>
      <c r="U31" s="749"/>
      <c r="V31" s="749">
        <v>1604</v>
      </c>
      <c r="W31" s="749"/>
      <c r="X31" s="749"/>
      <c r="Y31" s="749"/>
      <c r="Z31" s="749"/>
      <c r="AA31" s="749">
        <v>103</v>
      </c>
      <c r="AB31" s="749"/>
      <c r="AC31" s="749"/>
      <c r="AD31" s="749"/>
      <c r="AE31" s="750"/>
      <c r="AF31" s="751">
        <v>816</v>
      </c>
      <c r="AG31" s="752"/>
      <c r="AH31" s="752"/>
      <c r="AI31" s="752"/>
      <c r="AJ31" s="753"/>
      <c r="AK31" s="820">
        <v>17</v>
      </c>
      <c r="AL31" s="821"/>
      <c r="AM31" s="821"/>
      <c r="AN31" s="821"/>
      <c r="AO31" s="821"/>
      <c r="AP31" s="821">
        <v>3370</v>
      </c>
      <c r="AQ31" s="821"/>
      <c r="AR31" s="821"/>
      <c r="AS31" s="821"/>
      <c r="AT31" s="821"/>
      <c r="AU31" s="821">
        <v>111</v>
      </c>
      <c r="AV31" s="821"/>
      <c r="AW31" s="821"/>
      <c r="AX31" s="821"/>
      <c r="AY31" s="821"/>
      <c r="AZ31" s="822" t="s">
        <v>559</v>
      </c>
      <c r="BA31" s="822"/>
      <c r="BB31" s="822"/>
      <c r="BC31" s="822"/>
      <c r="BD31" s="822"/>
      <c r="BE31" s="818" t="s">
        <v>384</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385</v>
      </c>
      <c r="C32" s="746"/>
      <c r="D32" s="746"/>
      <c r="E32" s="746"/>
      <c r="F32" s="746"/>
      <c r="G32" s="746"/>
      <c r="H32" s="746"/>
      <c r="I32" s="746"/>
      <c r="J32" s="746"/>
      <c r="K32" s="746"/>
      <c r="L32" s="746"/>
      <c r="M32" s="746"/>
      <c r="N32" s="746"/>
      <c r="O32" s="746"/>
      <c r="P32" s="747"/>
      <c r="Q32" s="748">
        <v>7586</v>
      </c>
      <c r="R32" s="749"/>
      <c r="S32" s="749"/>
      <c r="T32" s="749"/>
      <c r="U32" s="749"/>
      <c r="V32" s="749">
        <v>5788</v>
      </c>
      <c r="W32" s="749"/>
      <c r="X32" s="749"/>
      <c r="Y32" s="749"/>
      <c r="Z32" s="749"/>
      <c r="AA32" s="749">
        <v>1798</v>
      </c>
      <c r="AB32" s="749"/>
      <c r="AC32" s="749"/>
      <c r="AD32" s="749"/>
      <c r="AE32" s="750"/>
      <c r="AF32" s="751" t="s">
        <v>558</v>
      </c>
      <c r="AG32" s="752"/>
      <c r="AH32" s="752"/>
      <c r="AI32" s="752"/>
      <c r="AJ32" s="753"/>
      <c r="AK32" s="820">
        <v>2057</v>
      </c>
      <c r="AL32" s="821"/>
      <c r="AM32" s="821"/>
      <c r="AN32" s="821"/>
      <c r="AO32" s="821"/>
      <c r="AP32" s="821">
        <v>19362</v>
      </c>
      <c r="AQ32" s="821"/>
      <c r="AR32" s="821"/>
      <c r="AS32" s="821"/>
      <c r="AT32" s="821"/>
      <c r="AU32" s="821">
        <v>12528</v>
      </c>
      <c r="AV32" s="821"/>
      <c r="AW32" s="821"/>
      <c r="AX32" s="821"/>
      <c r="AY32" s="821"/>
      <c r="AZ32" s="822" t="s">
        <v>559</v>
      </c>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387</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368</v>
      </c>
      <c r="B63" s="780" t="s">
        <v>388</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1234</v>
      </c>
      <c r="AG63" s="832"/>
      <c r="AH63" s="832"/>
      <c r="AI63" s="832"/>
      <c r="AJ63" s="833"/>
      <c r="AK63" s="834"/>
      <c r="AL63" s="829"/>
      <c r="AM63" s="829"/>
      <c r="AN63" s="829"/>
      <c r="AO63" s="829"/>
      <c r="AP63" s="832">
        <v>22732</v>
      </c>
      <c r="AQ63" s="832"/>
      <c r="AR63" s="832"/>
      <c r="AS63" s="832"/>
      <c r="AT63" s="832"/>
      <c r="AU63" s="832">
        <v>12639</v>
      </c>
      <c r="AV63" s="832"/>
      <c r="AW63" s="832"/>
      <c r="AX63" s="832"/>
      <c r="AY63" s="832"/>
      <c r="AZ63" s="836"/>
      <c r="BA63" s="836"/>
      <c r="BB63" s="836"/>
      <c r="BC63" s="836"/>
      <c r="BD63" s="836"/>
      <c r="BE63" s="837"/>
      <c r="BF63" s="837"/>
      <c r="BG63" s="837"/>
      <c r="BH63" s="837"/>
      <c r="BI63" s="838"/>
      <c r="BJ63" s="839" t="s">
        <v>111</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390</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391</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536</v>
      </c>
      <c r="C68" s="860"/>
      <c r="D68" s="860"/>
      <c r="E68" s="860"/>
      <c r="F68" s="860"/>
      <c r="G68" s="860"/>
      <c r="H68" s="860"/>
      <c r="I68" s="860"/>
      <c r="J68" s="860"/>
      <c r="K68" s="860"/>
      <c r="L68" s="860"/>
      <c r="M68" s="860"/>
      <c r="N68" s="860"/>
      <c r="O68" s="860"/>
      <c r="P68" s="861"/>
      <c r="Q68" s="862">
        <v>991</v>
      </c>
      <c r="R68" s="856"/>
      <c r="S68" s="856"/>
      <c r="T68" s="856"/>
      <c r="U68" s="856"/>
      <c r="V68" s="856">
        <v>969</v>
      </c>
      <c r="W68" s="856"/>
      <c r="X68" s="856"/>
      <c r="Y68" s="856"/>
      <c r="Z68" s="856"/>
      <c r="AA68" s="856">
        <v>22</v>
      </c>
      <c r="AB68" s="856"/>
      <c r="AC68" s="856"/>
      <c r="AD68" s="856"/>
      <c r="AE68" s="856"/>
      <c r="AF68" s="856">
        <v>22</v>
      </c>
      <c r="AG68" s="856"/>
      <c r="AH68" s="856"/>
      <c r="AI68" s="856"/>
      <c r="AJ68" s="856"/>
      <c r="AK68" s="856">
        <v>67</v>
      </c>
      <c r="AL68" s="856"/>
      <c r="AM68" s="856"/>
      <c r="AN68" s="856"/>
      <c r="AO68" s="856"/>
      <c r="AP68" s="856">
        <v>69</v>
      </c>
      <c r="AQ68" s="856"/>
      <c r="AR68" s="856"/>
      <c r="AS68" s="856"/>
      <c r="AT68" s="856"/>
      <c r="AU68" s="856">
        <v>49</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537</v>
      </c>
      <c r="C69" s="864"/>
      <c r="D69" s="864"/>
      <c r="E69" s="864"/>
      <c r="F69" s="864"/>
      <c r="G69" s="864"/>
      <c r="H69" s="864"/>
      <c r="I69" s="864"/>
      <c r="J69" s="864"/>
      <c r="K69" s="864"/>
      <c r="L69" s="864"/>
      <c r="M69" s="864"/>
      <c r="N69" s="864"/>
      <c r="O69" s="864"/>
      <c r="P69" s="865"/>
      <c r="Q69" s="866">
        <v>15360</v>
      </c>
      <c r="R69" s="821"/>
      <c r="S69" s="821"/>
      <c r="T69" s="821"/>
      <c r="U69" s="821"/>
      <c r="V69" s="821">
        <v>14634</v>
      </c>
      <c r="W69" s="821"/>
      <c r="X69" s="821"/>
      <c r="Y69" s="821"/>
      <c r="Z69" s="821"/>
      <c r="AA69" s="821">
        <v>726</v>
      </c>
      <c r="AB69" s="821"/>
      <c r="AC69" s="821"/>
      <c r="AD69" s="821"/>
      <c r="AE69" s="821"/>
      <c r="AF69" s="821">
        <v>726</v>
      </c>
      <c r="AG69" s="821"/>
      <c r="AH69" s="821"/>
      <c r="AI69" s="821"/>
      <c r="AJ69" s="821"/>
      <c r="AK69" s="821" t="s">
        <v>543</v>
      </c>
      <c r="AL69" s="821"/>
      <c r="AM69" s="821"/>
      <c r="AN69" s="821"/>
      <c r="AO69" s="821"/>
      <c r="AP69" s="821" t="s">
        <v>545</v>
      </c>
      <c r="AQ69" s="821"/>
      <c r="AR69" s="821"/>
      <c r="AS69" s="821"/>
      <c r="AT69" s="821"/>
      <c r="AU69" s="821" t="s">
        <v>549</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538</v>
      </c>
      <c r="C70" s="864"/>
      <c r="D70" s="864"/>
      <c r="E70" s="864"/>
      <c r="F70" s="864"/>
      <c r="G70" s="864"/>
      <c r="H70" s="864"/>
      <c r="I70" s="864"/>
      <c r="J70" s="864"/>
      <c r="K70" s="864"/>
      <c r="L70" s="864"/>
      <c r="M70" s="864"/>
      <c r="N70" s="864"/>
      <c r="O70" s="864"/>
      <c r="P70" s="865"/>
      <c r="Q70" s="866">
        <v>968</v>
      </c>
      <c r="R70" s="821"/>
      <c r="S70" s="821"/>
      <c r="T70" s="821"/>
      <c r="U70" s="821"/>
      <c r="V70" s="821">
        <v>965</v>
      </c>
      <c r="W70" s="821"/>
      <c r="X70" s="821"/>
      <c r="Y70" s="821"/>
      <c r="Z70" s="821"/>
      <c r="AA70" s="821">
        <v>2</v>
      </c>
      <c r="AB70" s="821"/>
      <c r="AC70" s="821"/>
      <c r="AD70" s="821"/>
      <c r="AE70" s="821"/>
      <c r="AF70" s="821">
        <v>2</v>
      </c>
      <c r="AG70" s="821"/>
      <c r="AH70" s="821"/>
      <c r="AI70" s="821"/>
      <c r="AJ70" s="821"/>
      <c r="AK70" s="821">
        <v>3</v>
      </c>
      <c r="AL70" s="821"/>
      <c r="AM70" s="821"/>
      <c r="AN70" s="821"/>
      <c r="AO70" s="821"/>
      <c r="AP70" s="821" t="s">
        <v>546</v>
      </c>
      <c r="AQ70" s="821"/>
      <c r="AR70" s="821"/>
      <c r="AS70" s="821"/>
      <c r="AT70" s="821"/>
      <c r="AU70" s="821" t="s">
        <v>550</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539</v>
      </c>
      <c r="C71" s="864"/>
      <c r="D71" s="864"/>
      <c r="E71" s="864"/>
      <c r="F71" s="864"/>
      <c r="G71" s="864"/>
      <c r="H71" s="864"/>
      <c r="I71" s="864"/>
      <c r="J71" s="864"/>
      <c r="K71" s="864"/>
      <c r="L71" s="864"/>
      <c r="M71" s="864"/>
      <c r="N71" s="864"/>
      <c r="O71" s="864"/>
      <c r="P71" s="865"/>
      <c r="Q71" s="866">
        <v>2569</v>
      </c>
      <c r="R71" s="821"/>
      <c r="S71" s="821"/>
      <c r="T71" s="821"/>
      <c r="U71" s="821"/>
      <c r="V71" s="821">
        <v>2499</v>
      </c>
      <c r="W71" s="821"/>
      <c r="X71" s="821"/>
      <c r="Y71" s="821"/>
      <c r="Z71" s="821"/>
      <c r="AA71" s="821">
        <v>70</v>
      </c>
      <c r="AB71" s="821"/>
      <c r="AC71" s="821"/>
      <c r="AD71" s="821"/>
      <c r="AE71" s="821"/>
      <c r="AF71" s="821">
        <v>70</v>
      </c>
      <c r="AG71" s="821"/>
      <c r="AH71" s="821"/>
      <c r="AI71" s="821"/>
      <c r="AJ71" s="821"/>
      <c r="AK71" s="821">
        <v>7</v>
      </c>
      <c r="AL71" s="821"/>
      <c r="AM71" s="821"/>
      <c r="AN71" s="821"/>
      <c r="AO71" s="821"/>
      <c r="AP71" s="821">
        <v>225</v>
      </c>
      <c r="AQ71" s="821"/>
      <c r="AR71" s="821"/>
      <c r="AS71" s="821"/>
      <c r="AT71" s="821"/>
      <c r="AU71" s="821">
        <v>84</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540</v>
      </c>
      <c r="C72" s="864"/>
      <c r="D72" s="864"/>
      <c r="E72" s="864"/>
      <c r="F72" s="864"/>
      <c r="G72" s="864"/>
      <c r="H72" s="864"/>
      <c r="I72" s="864"/>
      <c r="J72" s="864"/>
      <c r="K72" s="864"/>
      <c r="L72" s="864"/>
      <c r="M72" s="864"/>
      <c r="N72" s="864"/>
      <c r="O72" s="864"/>
      <c r="P72" s="865"/>
      <c r="Q72" s="866">
        <v>162</v>
      </c>
      <c r="R72" s="821"/>
      <c r="S72" s="821"/>
      <c r="T72" s="821"/>
      <c r="U72" s="821"/>
      <c r="V72" s="821">
        <v>155</v>
      </c>
      <c r="W72" s="821"/>
      <c r="X72" s="821"/>
      <c r="Y72" s="821"/>
      <c r="Z72" s="821"/>
      <c r="AA72" s="821">
        <v>7</v>
      </c>
      <c r="AB72" s="821"/>
      <c r="AC72" s="821"/>
      <c r="AD72" s="821"/>
      <c r="AE72" s="821"/>
      <c r="AF72" s="821">
        <v>7</v>
      </c>
      <c r="AG72" s="821"/>
      <c r="AH72" s="821"/>
      <c r="AI72" s="821"/>
      <c r="AJ72" s="821"/>
      <c r="AK72" s="821" t="s">
        <v>544</v>
      </c>
      <c r="AL72" s="821"/>
      <c r="AM72" s="821"/>
      <c r="AN72" s="821"/>
      <c r="AO72" s="821"/>
      <c r="AP72" s="821" t="s">
        <v>547</v>
      </c>
      <c r="AQ72" s="821"/>
      <c r="AR72" s="821"/>
      <c r="AS72" s="821"/>
      <c r="AT72" s="821"/>
      <c r="AU72" s="821" t="s">
        <v>546</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541</v>
      </c>
      <c r="C73" s="864"/>
      <c r="D73" s="864"/>
      <c r="E73" s="864"/>
      <c r="F73" s="864"/>
      <c r="G73" s="864"/>
      <c r="H73" s="864"/>
      <c r="I73" s="864"/>
      <c r="J73" s="864"/>
      <c r="K73" s="864"/>
      <c r="L73" s="864"/>
      <c r="M73" s="864"/>
      <c r="N73" s="864"/>
      <c r="O73" s="864"/>
      <c r="P73" s="865"/>
      <c r="Q73" s="866">
        <v>239</v>
      </c>
      <c r="R73" s="821"/>
      <c r="S73" s="821"/>
      <c r="T73" s="821"/>
      <c r="U73" s="821"/>
      <c r="V73" s="821">
        <v>177</v>
      </c>
      <c r="W73" s="821"/>
      <c r="X73" s="821"/>
      <c r="Y73" s="821"/>
      <c r="Z73" s="821"/>
      <c r="AA73" s="821">
        <v>62</v>
      </c>
      <c r="AB73" s="821"/>
      <c r="AC73" s="821"/>
      <c r="AD73" s="821"/>
      <c r="AE73" s="821"/>
      <c r="AF73" s="821">
        <v>62</v>
      </c>
      <c r="AG73" s="821"/>
      <c r="AH73" s="821"/>
      <c r="AI73" s="821"/>
      <c r="AJ73" s="821"/>
      <c r="AK73" s="821">
        <v>10</v>
      </c>
      <c r="AL73" s="821"/>
      <c r="AM73" s="821"/>
      <c r="AN73" s="821"/>
      <c r="AO73" s="821"/>
      <c r="AP73" s="821" t="s">
        <v>548</v>
      </c>
      <c r="AQ73" s="821"/>
      <c r="AR73" s="821"/>
      <c r="AS73" s="821"/>
      <c r="AT73" s="821"/>
      <c r="AU73" s="821" t="s">
        <v>549</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542</v>
      </c>
      <c r="C74" s="864"/>
      <c r="D74" s="864"/>
      <c r="E74" s="864"/>
      <c r="F74" s="864"/>
      <c r="G74" s="864"/>
      <c r="H74" s="864"/>
      <c r="I74" s="864"/>
      <c r="J74" s="864"/>
      <c r="K74" s="864"/>
      <c r="L74" s="864"/>
      <c r="M74" s="864"/>
      <c r="N74" s="864"/>
      <c r="O74" s="864"/>
      <c r="P74" s="865"/>
      <c r="Q74" s="866">
        <v>252207</v>
      </c>
      <c r="R74" s="821"/>
      <c r="S74" s="821"/>
      <c r="T74" s="821"/>
      <c r="U74" s="821"/>
      <c r="V74" s="821">
        <v>242204</v>
      </c>
      <c r="W74" s="821"/>
      <c r="X74" s="821"/>
      <c r="Y74" s="821"/>
      <c r="Z74" s="821"/>
      <c r="AA74" s="821">
        <v>10004</v>
      </c>
      <c r="AB74" s="821"/>
      <c r="AC74" s="821"/>
      <c r="AD74" s="821"/>
      <c r="AE74" s="821"/>
      <c r="AF74" s="821">
        <v>9972</v>
      </c>
      <c r="AG74" s="821"/>
      <c r="AH74" s="821"/>
      <c r="AI74" s="821"/>
      <c r="AJ74" s="821"/>
      <c r="AK74" s="821">
        <v>7823</v>
      </c>
      <c r="AL74" s="821"/>
      <c r="AM74" s="821"/>
      <c r="AN74" s="821"/>
      <c r="AO74" s="821"/>
      <c r="AP74" s="821" t="s">
        <v>549</v>
      </c>
      <c r="AQ74" s="821"/>
      <c r="AR74" s="821"/>
      <c r="AS74" s="821"/>
      <c r="AT74" s="821"/>
      <c r="AU74" s="821" t="s">
        <v>549</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368</v>
      </c>
      <c r="B88" s="780" t="s">
        <v>392</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10861</v>
      </c>
      <c r="AG88" s="832"/>
      <c r="AH88" s="832"/>
      <c r="AI88" s="832"/>
      <c r="AJ88" s="832"/>
      <c r="AK88" s="829"/>
      <c r="AL88" s="829"/>
      <c r="AM88" s="829"/>
      <c r="AN88" s="829"/>
      <c r="AO88" s="829"/>
      <c r="AP88" s="832">
        <v>294</v>
      </c>
      <c r="AQ88" s="832"/>
      <c r="AR88" s="832"/>
      <c r="AS88" s="832"/>
      <c r="AT88" s="832"/>
      <c r="AU88" s="832">
        <v>133</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393</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364</v>
      </c>
      <c r="CS102" s="840"/>
      <c r="CT102" s="840"/>
      <c r="CU102" s="840"/>
      <c r="CV102" s="883"/>
      <c r="CW102" s="882" t="s">
        <v>557</v>
      </c>
      <c r="CX102" s="840"/>
      <c r="CY102" s="840"/>
      <c r="CZ102" s="840"/>
      <c r="DA102" s="883"/>
      <c r="DB102" s="882">
        <v>257</v>
      </c>
      <c r="DC102" s="840"/>
      <c r="DD102" s="840"/>
      <c r="DE102" s="840"/>
      <c r="DF102" s="883"/>
      <c r="DG102" s="882" t="s">
        <v>554</v>
      </c>
      <c r="DH102" s="840"/>
      <c r="DI102" s="840"/>
      <c r="DJ102" s="840"/>
      <c r="DK102" s="883"/>
      <c r="DL102" s="882" t="s">
        <v>554</v>
      </c>
      <c r="DM102" s="840"/>
      <c r="DN102" s="840"/>
      <c r="DO102" s="840"/>
      <c r="DP102" s="883"/>
      <c r="DQ102" s="882" t="s">
        <v>554</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400</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401</v>
      </c>
      <c r="AB109" s="885"/>
      <c r="AC109" s="885"/>
      <c r="AD109" s="885"/>
      <c r="AE109" s="886"/>
      <c r="AF109" s="884" t="s">
        <v>287</v>
      </c>
      <c r="AG109" s="885"/>
      <c r="AH109" s="885"/>
      <c r="AI109" s="885"/>
      <c r="AJ109" s="886"/>
      <c r="AK109" s="884" t="s">
        <v>286</v>
      </c>
      <c r="AL109" s="885"/>
      <c r="AM109" s="885"/>
      <c r="AN109" s="885"/>
      <c r="AO109" s="886"/>
      <c r="AP109" s="884" t="s">
        <v>402</v>
      </c>
      <c r="AQ109" s="885"/>
      <c r="AR109" s="885"/>
      <c r="AS109" s="885"/>
      <c r="AT109" s="887"/>
      <c r="AU109" s="904" t="s">
        <v>400</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401</v>
      </c>
      <c r="BR109" s="885"/>
      <c r="BS109" s="885"/>
      <c r="BT109" s="885"/>
      <c r="BU109" s="886"/>
      <c r="BV109" s="884" t="s">
        <v>287</v>
      </c>
      <c r="BW109" s="885"/>
      <c r="BX109" s="885"/>
      <c r="BY109" s="885"/>
      <c r="BZ109" s="886"/>
      <c r="CA109" s="884" t="s">
        <v>286</v>
      </c>
      <c r="CB109" s="885"/>
      <c r="CC109" s="885"/>
      <c r="CD109" s="885"/>
      <c r="CE109" s="886"/>
      <c r="CF109" s="905" t="s">
        <v>402</v>
      </c>
      <c r="CG109" s="905"/>
      <c r="CH109" s="905"/>
      <c r="CI109" s="905"/>
      <c r="CJ109" s="905"/>
      <c r="CK109" s="884" t="s">
        <v>403</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401</v>
      </c>
      <c r="DH109" s="885"/>
      <c r="DI109" s="885"/>
      <c r="DJ109" s="885"/>
      <c r="DK109" s="886"/>
      <c r="DL109" s="884" t="s">
        <v>287</v>
      </c>
      <c r="DM109" s="885"/>
      <c r="DN109" s="885"/>
      <c r="DO109" s="885"/>
      <c r="DP109" s="886"/>
      <c r="DQ109" s="884" t="s">
        <v>286</v>
      </c>
      <c r="DR109" s="885"/>
      <c r="DS109" s="885"/>
      <c r="DT109" s="885"/>
      <c r="DU109" s="886"/>
      <c r="DV109" s="884" t="s">
        <v>402</v>
      </c>
      <c r="DW109" s="885"/>
      <c r="DX109" s="885"/>
      <c r="DY109" s="885"/>
      <c r="DZ109" s="887"/>
    </row>
    <row r="110" spans="1:131" s="199" customFormat="1" ht="26.25" customHeight="1" x14ac:dyDescent="0.15">
      <c r="A110" s="888" t="s">
        <v>404</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2277260</v>
      </c>
      <c r="AB110" s="892"/>
      <c r="AC110" s="892"/>
      <c r="AD110" s="892"/>
      <c r="AE110" s="893"/>
      <c r="AF110" s="894">
        <v>2105491</v>
      </c>
      <c r="AG110" s="892"/>
      <c r="AH110" s="892"/>
      <c r="AI110" s="892"/>
      <c r="AJ110" s="893"/>
      <c r="AK110" s="894">
        <v>2207528</v>
      </c>
      <c r="AL110" s="892"/>
      <c r="AM110" s="892"/>
      <c r="AN110" s="892"/>
      <c r="AO110" s="893"/>
      <c r="AP110" s="895">
        <v>21.5</v>
      </c>
      <c r="AQ110" s="896"/>
      <c r="AR110" s="896"/>
      <c r="AS110" s="896"/>
      <c r="AT110" s="897"/>
      <c r="AU110" s="898" t="s">
        <v>61</v>
      </c>
      <c r="AV110" s="899"/>
      <c r="AW110" s="899"/>
      <c r="AX110" s="899"/>
      <c r="AY110" s="899"/>
      <c r="AZ110" s="940" t="s">
        <v>405</v>
      </c>
      <c r="BA110" s="889"/>
      <c r="BB110" s="889"/>
      <c r="BC110" s="889"/>
      <c r="BD110" s="889"/>
      <c r="BE110" s="889"/>
      <c r="BF110" s="889"/>
      <c r="BG110" s="889"/>
      <c r="BH110" s="889"/>
      <c r="BI110" s="889"/>
      <c r="BJ110" s="889"/>
      <c r="BK110" s="889"/>
      <c r="BL110" s="889"/>
      <c r="BM110" s="889"/>
      <c r="BN110" s="889"/>
      <c r="BO110" s="889"/>
      <c r="BP110" s="890"/>
      <c r="BQ110" s="926">
        <v>22029743</v>
      </c>
      <c r="BR110" s="927"/>
      <c r="BS110" s="927"/>
      <c r="BT110" s="927"/>
      <c r="BU110" s="927"/>
      <c r="BV110" s="927">
        <v>26061451</v>
      </c>
      <c r="BW110" s="927"/>
      <c r="BX110" s="927"/>
      <c r="BY110" s="927"/>
      <c r="BZ110" s="927"/>
      <c r="CA110" s="927">
        <v>26176286</v>
      </c>
      <c r="CB110" s="927"/>
      <c r="CC110" s="927"/>
      <c r="CD110" s="927"/>
      <c r="CE110" s="927"/>
      <c r="CF110" s="941">
        <v>254.6</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9" customFormat="1" ht="26.25" customHeight="1" x14ac:dyDescent="0.15">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900"/>
      <c r="AV111" s="901"/>
      <c r="AW111" s="901"/>
      <c r="AX111" s="901"/>
      <c r="AY111" s="901"/>
      <c r="AZ111" s="949" t="s">
        <v>409</v>
      </c>
      <c r="BA111" s="950"/>
      <c r="BB111" s="950"/>
      <c r="BC111" s="950"/>
      <c r="BD111" s="950"/>
      <c r="BE111" s="950"/>
      <c r="BF111" s="950"/>
      <c r="BG111" s="950"/>
      <c r="BH111" s="950"/>
      <c r="BI111" s="950"/>
      <c r="BJ111" s="950"/>
      <c r="BK111" s="950"/>
      <c r="BL111" s="950"/>
      <c r="BM111" s="950"/>
      <c r="BN111" s="950"/>
      <c r="BO111" s="950"/>
      <c r="BP111" s="951"/>
      <c r="BQ111" s="919">
        <v>12604</v>
      </c>
      <c r="BR111" s="920"/>
      <c r="BS111" s="920"/>
      <c r="BT111" s="920"/>
      <c r="BU111" s="920"/>
      <c r="BV111" s="920">
        <v>10503</v>
      </c>
      <c r="BW111" s="920"/>
      <c r="BX111" s="920"/>
      <c r="BY111" s="920"/>
      <c r="BZ111" s="920"/>
      <c r="CA111" s="920">
        <v>8402</v>
      </c>
      <c r="CB111" s="920"/>
      <c r="CC111" s="920"/>
      <c r="CD111" s="920"/>
      <c r="CE111" s="920"/>
      <c r="CF111" s="914">
        <v>0.1</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9" customFormat="1" ht="26.25" customHeight="1" x14ac:dyDescent="0.15">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900"/>
      <c r="AV112" s="901"/>
      <c r="AW112" s="901"/>
      <c r="AX112" s="901"/>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11112968</v>
      </c>
      <c r="BR112" s="920"/>
      <c r="BS112" s="920"/>
      <c r="BT112" s="920"/>
      <c r="BU112" s="920"/>
      <c r="BV112" s="920">
        <v>12944481</v>
      </c>
      <c r="BW112" s="920"/>
      <c r="BX112" s="920"/>
      <c r="BY112" s="920"/>
      <c r="BZ112" s="920"/>
      <c r="CA112" s="920">
        <v>12638740</v>
      </c>
      <c r="CB112" s="920"/>
      <c r="CC112" s="920"/>
      <c r="CD112" s="920"/>
      <c r="CE112" s="920"/>
      <c r="CF112" s="914">
        <v>122.9</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9" customFormat="1" ht="26.25" customHeight="1" x14ac:dyDescent="0.15">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1027728</v>
      </c>
      <c r="AB113" s="934"/>
      <c r="AC113" s="934"/>
      <c r="AD113" s="934"/>
      <c r="AE113" s="935"/>
      <c r="AF113" s="936">
        <v>1001222</v>
      </c>
      <c r="AG113" s="934"/>
      <c r="AH113" s="934"/>
      <c r="AI113" s="934"/>
      <c r="AJ113" s="935"/>
      <c r="AK113" s="936">
        <v>1154052</v>
      </c>
      <c r="AL113" s="934"/>
      <c r="AM113" s="934"/>
      <c r="AN113" s="934"/>
      <c r="AO113" s="935"/>
      <c r="AP113" s="937">
        <v>11.2</v>
      </c>
      <c r="AQ113" s="938"/>
      <c r="AR113" s="938"/>
      <c r="AS113" s="938"/>
      <c r="AT113" s="939"/>
      <c r="AU113" s="900"/>
      <c r="AV113" s="901"/>
      <c r="AW113" s="901"/>
      <c r="AX113" s="901"/>
      <c r="AY113" s="901"/>
      <c r="AZ113" s="949" t="s">
        <v>416</v>
      </c>
      <c r="BA113" s="950"/>
      <c r="BB113" s="950"/>
      <c r="BC113" s="950"/>
      <c r="BD113" s="950"/>
      <c r="BE113" s="950"/>
      <c r="BF113" s="950"/>
      <c r="BG113" s="950"/>
      <c r="BH113" s="950"/>
      <c r="BI113" s="950"/>
      <c r="BJ113" s="950"/>
      <c r="BK113" s="950"/>
      <c r="BL113" s="950"/>
      <c r="BM113" s="950"/>
      <c r="BN113" s="950"/>
      <c r="BO113" s="950"/>
      <c r="BP113" s="951"/>
      <c r="BQ113" s="919">
        <v>358164</v>
      </c>
      <c r="BR113" s="920"/>
      <c r="BS113" s="920"/>
      <c r="BT113" s="920"/>
      <c r="BU113" s="920"/>
      <c r="BV113" s="920">
        <v>252360</v>
      </c>
      <c r="BW113" s="920"/>
      <c r="BX113" s="920"/>
      <c r="BY113" s="920"/>
      <c r="BZ113" s="920"/>
      <c r="CA113" s="920">
        <v>132539</v>
      </c>
      <c r="CB113" s="920"/>
      <c r="CC113" s="920"/>
      <c r="CD113" s="920"/>
      <c r="CE113" s="920"/>
      <c r="CF113" s="914">
        <v>1.3</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9" customFormat="1" ht="26.25" customHeight="1" x14ac:dyDescent="0.15">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110614</v>
      </c>
      <c r="AB114" s="959"/>
      <c r="AC114" s="959"/>
      <c r="AD114" s="959"/>
      <c r="AE114" s="960"/>
      <c r="AF114" s="961">
        <v>112793</v>
      </c>
      <c r="AG114" s="959"/>
      <c r="AH114" s="959"/>
      <c r="AI114" s="959"/>
      <c r="AJ114" s="960"/>
      <c r="AK114" s="961">
        <v>113774</v>
      </c>
      <c r="AL114" s="959"/>
      <c r="AM114" s="959"/>
      <c r="AN114" s="959"/>
      <c r="AO114" s="960"/>
      <c r="AP114" s="962">
        <v>1.1000000000000001</v>
      </c>
      <c r="AQ114" s="963"/>
      <c r="AR114" s="963"/>
      <c r="AS114" s="963"/>
      <c r="AT114" s="964"/>
      <c r="AU114" s="900"/>
      <c r="AV114" s="901"/>
      <c r="AW114" s="901"/>
      <c r="AX114" s="901"/>
      <c r="AY114" s="901"/>
      <c r="AZ114" s="949" t="s">
        <v>419</v>
      </c>
      <c r="BA114" s="950"/>
      <c r="BB114" s="950"/>
      <c r="BC114" s="950"/>
      <c r="BD114" s="950"/>
      <c r="BE114" s="950"/>
      <c r="BF114" s="950"/>
      <c r="BG114" s="950"/>
      <c r="BH114" s="950"/>
      <c r="BI114" s="950"/>
      <c r="BJ114" s="950"/>
      <c r="BK114" s="950"/>
      <c r="BL114" s="950"/>
      <c r="BM114" s="950"/>
      <c r="BN114" s="950"/>
      <c r="BO114" s="950"/>
      <c r="BP114" s="951"/>
      <c r="BQ114" s="919">
        <v>1429764</v>
      </c>
      <c r="BR114" s="920"/>
      <c r="BS114" s="920"/>
      <c r="BT114" s="920"/>
      <c r="BU114" s="920"/>
      <c r="BV114" s="920">
        <v>1318900</v>
      </c>
      <c r="BW114" s="920"/>
      <c r="BX114" s="920"/>
      <c r="BY114" s="920"/>
      <c r="BZ114" s="920"/>
      <c r="CA114" s="920">
        <v>1305640</v>
      </c>
      <c r="CB114" s="920"/>
      <c r="CC114" s="920"/>
      <c r="CD114" s="920"/>
      <c r="CE114" s="920"/>
      <c r="CF114" s="914">
        <v>12.7</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9" customFormat="1" ht="26.25" customHeight="1" x14ac:dyDescent="0.15">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348</v>
      </c>
      <c r="AB115" s="934"/>
      <c r="AC115" s="934"/>
      <c r="AD115" s="934"/>
      <c r="AE115" s="935"/>
      <c r="AF115" s="936" t="s">
        <v>111</v>
      </c>
      <c r="AG115" s="934"/>
      <c r="AH115" s="934"/>
      <c r="AI115" s="934"/>
      <c r="AJ115" s="935"/>
      <c r="AK115" s="936">
        <v>2101</v>
      </c>
      <c r="AL115" s="934"/>
      <c r="AM115" s="934"/>
      <c r="AN115" s="934"/>
      <c r="AO115" s="935"/>
      <c r="AP115" s="937">
        <v>0</v>
      </c>
      <c r="AQ115" s="938"/>
      <c r="AR115" s="938"/>
      <c r="AS115" s="938"/>
      <c r="AT115" s="939"/>
      <c r="AU115" s="900"/>
      <c r="AV115" s="901"/>
      <c r="AW115" s="901"/>
      <c r="AX115" s="901"/>
      <c r="AY115" s="901"/>
      <c r="AZ115" s="949" t="s">
        <v>422</v>
      </c>
      <c r="BA115" s="950"/>
      <c r="BB115" s="950"/>
      <c r="BC115" s="950"/>
      <c r="BD115" s="950"/>
      <c r="BE115" s="950"/>
      <c r="BF115" s="950"/>
      <c r="BG115" s="950"/>
      <c r="BH115" s="950"/>
      <c r="BI115" s="950"/>
      <c r="BJ115" s="950"/>
      <c r="BK115" s="950"/>
      <c r="BL115" s="950"/>
      <c r="BM115" s="950"/>
      <c r="BN115" s="950"/>
      <c r="BO115" s="950"/>
      <c r="BP115" s="951"/>
      <c r="BQ115" s="919">
        <v>17256</v>
      </c>
      <c r="BR115" s="920"/>
      <c r="BS115" s="920"/>
      <c r="BT115" s="920"/>
      <c r="BU115" s="920"/>
      <c r="BV115" s="920">
        <v>3147</v>
      </c>
      <c r="BW115" s="920"/>
      <c r="BX115" s="920"/>
      <c r="BY115" s="920"/>
      <c r="BZ115" s="920"/>
      <c r="CA115" s="920">
        <v>2920</v>
      </c>
      <c r="CB115" s="920"/>
      <c r="CC115" s="920"/>
      <c r="CD115" s="920"/>
      <c r="CE115" s="920"/>
      <c r="CF115" s="914">
        <v>0</v>
      </c>
      <c r="CG115" s="915"/>
      <c r="CH115" s="915"/>
      <c r="CI115" s="915"/>
      <c r="CJ115" s="915"/>
      <c r="CK115" s="945"/>
      <c r="CL115" s="946"/>
      <c r="CM115" s="949" t="s">
        <v>423</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9" customFormat="1" ht="26.25" customHeight="1" x14ac:dyDescent="0.15">
      <c r="A116" s="956"/>
      <c r="B116" s="957"/>
      <c r="C116" s="965" t="s">
        <v>424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900"/>
      <c r="AV116" s="901"/>
      <c r="AW116" s="901"/>
      <c r="AX116" s="901"/>
      <c r="AY116" s="901"/>
      <c r="AZ116" s="967" t="s">
        <v>425</v>
      </c>
      <c r="BA116" s="968"/>
      <c r="BB116" s="968"/>
      <c r="BC116" s="968"/>
      <c r="BD116" s="968"/>
      <c r="BE116" s="968"/>
      <c r="BF116" s="968"/>
      <c r="BG116" s="968"/>
      <c r="BH116" s="968"/>
      <c r="BI116" s="968"/>
      <c r="BJ116" s="968"/>
      <c r="BK116" s="968"/>
      <c r="BL116" s="968"/>
      <c r="BM116" s="968"/>
      <c r="BN116" s="968"/>
      <c r="BO116" s="968"/>
      <c r="BP116" s="969"/>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12604</v>
      </c>
      <c r="DH116" s="959"/>
      <c r="DI116" s="959"/>
      <c r="DJ116" s="959"/>
      <c r="DK116" s="960"/>
      <c r="DL116" s="961">
        <v>10503</v>
      </c>
      <c r="DM116" s="959"/>
      <c r="DN116" s="959"/>
      <c r="DO116" s="959"/>
      <c r="DP116" s="960"/>
      <c r="DQ116" s="961">
        <v>8402</v>
      </c>
      <c r="DR116" s="959"/>
      <c r="DS116" s="959"/>
      <c r="DT116" s="959"/>
      <c r="DU116" s="960"/>
      <c r="DV116" s="962">
        <v>0.1</v>
      </c>
      <c r="DW116" s="963"/>
      <c r="DX116" s="963"/>
      <c r="DY116" s="963"/>
      <c r="DZ116" s="964"/>
    </row>
    <row r="117" spans="1:130" s="199" customFormat="1" ht="26.25" customHeight="1" x14ac:dyDescent="0.15">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427</v>
      </c>
      <c r="Z117" s="886"/>
      <c r="AA117" s="976">
        <v>3415950</v>
      </c>
      <c r="AB117" s="977"/>
      <c r="AC117" s="977"/>
      <c r="AD117" s="977"/>
      <c r="AE117" s="978"/>
      <c r="AF117" s="979">
        <v>3219506</v>
      </c>
      <c r="AG117" s="977"/>
      <c r="AH117" s="977"/>
      <c r="AI117" s="977"/>
      <c r="AJ117" s="978"/>
      <c r="AK117" s="979">
        <v>3477455</v>
      </c>
      <c r="AL117" s="977"/>
      <c r="AM117" s="977"/>
      <c r="AN117" s="977"/>
      <c r="AO117" s="978"/>
      <c r="AP117" s="980"/>
      <c r="AQ117" s="981"/>
      <c r="AR117" s="981"/>
      <c r="AS117" s="981"/>
      <c r="AT117" s="982"/>
      <c r="AU117" s="900"/>
      <c r="AV117" s="901"/>
      <c r="AW117" s="901"/>
      <c r="AX117" s="901"/>
      <c r="AY117" s="901"/>
      <c r="AZ117" s="967" t="s">
        <v>428</v>
      </c>
      <c r="BA117" s="968"/>
      <c r="BB117" s="968"/>
      <c r="BC117" s="968"/>
      <c r="BD117" s="968"/>
      <c r="BE117" s="968"/>
      <c r="BF117" s="968"/>
      <c r="BG117" s="968"/>
      <c r="BH117" s="968"/>
      <c r="BI117" s="968"/>
      <c r="BJ117" s="968"/>
      <c r="BK117" s="968"/>
      <c r="BL117" s="968"/>
      <c r="BM117" s="968"/>
      <c r="BN117" s="968"/>
      <c r="BO117" s="968"/>
      <c r="BP117" s="969"/>
      <c r="BQ117" s="919" t="s">
        <v>111</v>
      </c>
      <c r="BR117" s="920"/>
      <c r="BS117" s="920"/>
      <c r="BT117" s="920"/>
      <c r="BU117" s="920"/>
      <c r="BV117" s="920" t="s">
        <v>111</v>
      </c>
      <c r="BW117" s="920"/>
      <c r="BX117" s="920"/>
      <c r="BY117" s="920"/>
      <c r="BZ117" s="920"/>
      <c r="CA117" s="920" t="s">
        <v>111</v>
      </c>
      <c r="CB117" s="920"/>
      <c r="CC117" s="920"/>
      <c r="CD117" s="920"/>
      <c r="CE117" s="920"/>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9" customFormat="1" ht="26.25" customHeight="1" x14ac:dyDescent="0.15">
      <c r="A118" s="904" t="s">
        <v>403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401</v>
      </c>
      <c r="AB118" s="885"/>
      <c r="AC118" s="885"/>
      <c r="AD118" s="885"/>
      <c r="AE118" s="886"/>
      <c r="AF118" s="884" t="s">
        <v>287</v>
      </c>
      <c r="AG118" s="885"/>
      <c r="AH118" s="885"/>
      <c r="AI118" s="885"/>
      <c r="AJ118" s="886"/>
      <c r="AK118" s="884" t="s">
        <v>286</v>
      </c>
      <c r="AL118" s="885"/>
      <c r="AM118" s="885"/>
      <c r="AN118" s="885"/>
      <c r="AO118" s="886"/>
      <c r="AP118" s="971" t="s">
        <v>402</v>
      </c>
      <c r="AQ118" s="972"/>
      <c r="AR118" s="972"/>
      <c r="AS118" s="972"/>
      <c r="AT118" s="973"/>
      <c r="AU118" s="900"/>
      <c r="AV118" s="901"/>
      <c r="AW118" s="901"/>
      <c r="AX118" s="901"/>
      <c r="AY118" s="901"/>
      <c r="AZ118" s="974" t="s">
        <v>430</v>
      </c>
      <c r="BA118" s="965"/>
      <c r="BB118" s="965"/>
      <c r="BC118" s="965"/>
      <c r="BD118" s="965"/>
      <c r="BE118" s="965"/>
      <c r="BF118" s="965"/>
      <c r="BG118" s="965"/>
      <c r="BH118" s="965"/>
      <c r="BI118" s="965"/>
      <c r="BJ118" s="965"/>
      <c r="BK118" s="965"/>
      <c r="BL118" s="965"/>
      <c r="BM118" s="965"/>
      <c r="BN118" s="965"/>
      <c r="BO118" s="965"/>
      <c r="BP118" s="966"/>
      <c r="BQ118" s="997" t="s">
        <v>111</v>
      </c>
      <c r="BR118" s="998"/>
      <c r="BS118" s="998"/>
      <c r="BT118" s="998"/>
      <c r="BU118" s="998"/>
      <c r="BV118" s="998" t="s">
        <v>111</v>
      </c>
      <c r="BW118" s="998"/>
      <c r="BX118" s="998"/>
      <c r="BY118" s="998"/>
      <c r="BZ118" s="998"/>
      <c r="CA118" s="998" t="s">
        <v>111</v>
      </c>
      <c r="CB118" s="998"/>
      <c r="CC118" s="998"/>
      <c r="CD118" s="998"/>
      <c r="CE118" s="998"/>
      <c r="CF118" s="914" t="s">
        <v>111</v>
      </c>
      <c r="CG118" s="915"/>
      <c r="CH118" s="915"/>
      <c r="CI118" s="915"/>
      <c r="CJ118" s="915"/>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9" customFormat="1" ht="26.25" customHeight="1" x14ac:dyDescent="0.15">
      <c r="A119" s="1058"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111</v>
      </c>
      <c r="AB119" s="892"/>
      <c r="AC119" s="892"/>
      <c r="AD119" s="892"/>
      <c r="AE119" s="893"/>
      <c r="AF119" s="894" t="s">
        <v>111</v>
      </c>
      <c r="AG119" s="892"/>
      <c r="AH119" s="892"/>
      <c r="AI119" s="892"/>
      <c r="AJ119" s="893"/>
      <c r="AK119" s="894" t="s">
        <v>111</v>
      </c>
      <c r="AL119" s="892"/>
      <c r="AM119" s="892"/>
      <c r="AN119" s="892"/>
      <c r="AO119" s="893"/>
      <c r="AP119" s="895" t="s">
        <v>111</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432</v>
      </c>
      <c r="BP119" s="1006"/>
      <c r="BQ119" s="997">
        <v>34960499</v>
      </c>
      <c r="BR119" s="998"/>
      <c r="BS119" s="998"/>
      <c r="BT119" s="998"/>
      <c r="BU119" s="998"/>
      <c r="BV119" s="998">
        <v>40590842</v>
      </c>
      <c r="BW119" s="998"/>
      <c r="BX119" s="998"/>
      <c r="BY119" s="998"/>
      <c r="BZ119" s="998"/>
      <c r="CA119" s="998">
        <v>40264527</v>
      </c>
      <c r="CB119" s="998"/>
      <c r="CC119" s="998"/>
      <c r="CD119" s="998"/>
      <c r="CE119" s="998"/>
      <c r="CF119" s="999"/>
      <c r="CG119" s="1000"/>
      <c r="CH119" s="1000"/>
      <c r="CI119" s="1000"/>
      <c r="CJ119" s="1001"/>
      <c r="CK119" s="947"/>
      <c r="CL119" s="948"/>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111</v>
      </c>
      <c r="DH119" s="984"/>
      <c r="DI119" s="984"/>
      <c r="DJ119" s="984"/>
      <c r="DK119" s="985"/>
      <c r="DL119" s="983" t="s">
        <v>111</v>
      </c>
      <c r="DM119" s="984"/>
      <c r="DN119" s="984"/>
      <c r="DO119" s="984"/>
      <c r="DP119" s="985"/>
      <c r="DQ119" s="983" t="s">
        <v>111</v>
      </c>
      <c r="DR119" s="984"/>
      <c r="DS119" s="984"/>
      <c r="DT119" s="984"/>
      <c r="DU119" s="985"/>
      <c r="DV119" s="986" t="s">
        <v>111</v>
      </c>
      <c r="DW119" s="987"/>
      <c r="DX119" s="987"/>
      <c r="DY119" s="987"/>
      <c r="DZ119" s="988"/>
    </row>
    <row r="120" spans="1:130" s="199" customFormat="1" ht="26.25" customHeight="1" x14ac:dyDescent="0.15">
      <c r="A120" s="1059"/>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9" t="s">
        <v>434</v>
      </c>
      <c r="AV120" s="990"/>
      <c r="AW120" s="990"/>
      <c r="AX120" s="990"/>
      <c r="AY120" s="991"/>
      <c r="AZ120" s="940" t="s">
        <v>435</v>
      </c>
      <c r="BA120" s="889"/>
      <c r="BB120" s="889"/>
      <c r="BC120" s="889"/>
      <c r="BD120" s="889"/>
      <c r="BE120" s="889"/>
      <c r="BF120" s="889"/>
      <c r="BG120" s="889"/>
      <c r="BH120" s="889"/>
      <c r="BI120" s="889"/>
      <c r="BJ120" s="889"/>
      <c r="BK120" s="889"/>
      <c r="BL120" s="889"/>
      <c r="BM120" s="889"/>
      <c r="BN120" s="889"/>
      <c r="BO120" s="889"/>
      <c r="BP120" s="890"/>
      <c r="BQ120" s="926">
        <v>8815347</v>
      </c>
      <c r="BR120" s="927"/>
      <c r="BS120" s="927"/>
      <c r="BT120" s="927"/>
      <c r="BU120" s="927"/>
      <c r="BV120" s="927">
        <v>7892791</v>
      </c>
      <c r="BW120" s="927"/>
      <c r="BX120" s="927"/>
      <c r="BY120" s="927"/>
      <c r="BZ120" s="927"/>
      <c r="CA120" s="927">
        <v>7781654</v>
      </c>
      <c r="CB120" s="927"/>
      <c r="CC120" s="927"/>
      <c r="CD120" s="927"/>
      <c r="CE120" s="927"/>
      <c r="CF120" s="941">
        <v>75.7</v>
      </c>
      <c r="CG120" s="942"/>
      <c r="CH120" s="942"/>
      <c r="CI120" s="942"/>
      <c r="CJ120" s="942"/>
      <c r="CK120" s="1007" t="s">
        <v>436</v>
      </c>
      <c r="CL120" s="1008"/>
      <c r="CM120" s="1008"/>
      <c r="CN120" s="1008"/>
      <c r="CO120" s="1009"/>
      <c r="CP120" s="1015" t="s">
        <v>385</v>
      </c>
      <c r="CQ120" s="1016"/>
      <c r="CR120" s="1016"/>
      <c r="CS120" s="1016"/>
      <c r="CT120" s="1016"/>
      <c r="CU120" s="1016"/>
      <c r="CV120" s="1016"/>
      <c r="CW120" s="1016"/>
      <c r="CX120" s="1016"/>
      <c r="CY120" s="1016"/>
      <c r="CZ120" s="1016"/>
      <c r="DA120" s="1016"/>
      <c r="DB120" s="1016"/>
      <c r="DC120" s="1016"/>
      <c r="DD120" s="1016"/>
      <c r="DE120" s="1016"/>
      <c r="DF120" s="1017"/>
      <c r="DG120" s="926">
        <v>10705476</v>
      </c>
      <c r="DH120" s="927"/>
      <c r="DI120" s="927"/>
      <c r="DJ120" s="927"/>
      <c r="DK120" s="927"/>
      <c r="DL120" s="927">
        <v>12556262</v>
      </c>
      <c r="DM120" s="927"/>
      <c r="DN120" s="927"/>
      <c r="DO120" s="927"/>
      <c r="DP120" s="927"/>
      <c r="DQ120" s="927">
        <v>12527522</v>
      </c>
      <c r="DR120" s="927"/>
      <c r="DS120" s="927"/>
      <c r="DT120" s="927"/>
      <c r="DU120" s="927"/>
      <c r="DV120" s="928">
        <v>121.8</v>
      </c>
      <c r="DW120" s="928"/>
      <c r="DX120" s="928"/>
      <c r="DY120" s="928"/>
      <c r="DZ120" s="929"/>
    </row>
    <row r="121" spans="1:130" s="199" customFormat="1" ht="26.25" customHeight="1" x14ac:dyDescent="0.15">
      <c r="A121" s="1059"/>
      <c r="B121" s="946"/>
      <c r="C121" s="967" t="s">
        <v>437</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92"/>
      <c r="AV121" s="993"/>
      <c r="AW121" s="993"/>
      <c r="AX121" s="993"/>
      <c r="AY121" s="994"/>
      <c r="AZ121" s="949" t="s">
        <v>438</v>
      </c>
      <c r="BA121" s="950"/>
      <c r="BB121" s="950"/>
      <c r="BC121" s="950"/>
      <c r="BD121" s="950"/>
      <c r="BE121" s="950"/>
      <c r="BF121" s="950"/>
      <c r="BG121" s="950"/>
      <c r="BH121" s="950"/>
      <c r="BI121" s="950"/>
      <c r="BJ121" s="950"/>
      <c r="BK121" s="950"/>
      <c r="BL121" s="950"/>
      <c r="BM121" s="950"/>
      <c r="BN121" s="950"/>
      <c r="BO121" s="950"/>
      <c r="BP121" s="951"/>
      <c r="BQ121" s="919">
        <v>4192745</v>
      </c>
      <c r="BR121" s="920"/>
      <c r="BS121" s="920"/>
      <c r="BT121" s="920"/>
      <c r="BU121" s="920"/>
      <c r="BV121" s="920">
        <v>5551345</v>
      </c>
      <c r="BW121" s="920"/>
      <c r="BX121" s="920"/>
      <c r="BY121" s="920"/>
      <c r="BZ121" s="920"/>
      <c r="CA121" s="920">
        <v>6349866</v>
      </c>
      <c r="CB121" s="920"/>
      <c r="CC121" s="920"/>
      <c r="CD121" s="920"/>
      <c r="CE121" s="920"/>
      <c r="CF121" s="914">
        <v>61.8</v>
      </c>
      <c r="CG121" s="915"/>
      <c r="CH121" s="915"/>
      <c r="CI121" s="915"/>
      <c r="CJ121" s="915"/>
      <c r="CK121" s="1010"/>
      <c r="CL121" s="1011"/>
      <c r="CM121" s="1011"/>
      <c r="CN121" s="1011"/>
      <c r="CO121" s="1012"/>
      <c r="CP121" s="1020" t="s">
        <v>383</v>
      </c>
      <c r="CQ121" s="1021"/>
      <c r="CR121" s="1021"/>
      <c r="CS121" s="1021"/>
      <c r="CT121" s="1021"/>
      <c r="CU121" s="1021"/>
      <c r="CV121" s="1021"/>
      <c r="CW121" s="1021"/>
      <c r="CX121" s="1021"/>
      <c r="CY121" s="1021"/>
      <c r="CZ121" s="1021"/>
      <c r="DA121" s="1021"/>
      <c r="DB121" s="1021"/>
      <c r="DC121" s="1021"/>
      <c r="DD121" s="1021"/>
      <c r="DE121" s="1021"/>
      <c r="DF121" s="1022"/>
      <c r="DG121" s="919">
        <v>407492</v>
      </c>
      <c r="DH121" s="920"/>
      <c r="DI121" s="920"/>
      <c r="DJ121" s="920"/>
      <c r="DK121" s="920"/>
      <c r="DL121" s="920">
        <v>388219</v>
      </c>
      <c r="DM121" s="920"/>
      <c r="DN121" s="920"/>
      <c r="DO121" s="920"/>
      <c r="DP121" s="920"/>
      <c r="DQ121" s="920">
        <v>111218</v>
      </c>
      <c r="DR121" s="920"/>
      <c r="DS121" s="920"/>
      <c r="DT121" s="920"/>
      <c r="DU121" s="920"/>
      <c r="DV121" s="921">
        <v>1.1000000000000001</v>
      </c>
      <c r="DW121" s="921"/>
      <c r="DX121" s="921"/>
      <c r="DY121" s="921"/>
      <c r="DZ121" s="922"/>
    </row>
    <row r="122" spans="1:130" s="199" customFormat="1" ht="26.25" customHeight="1" x14ac:dyDescent="0.15">
      <c r="A122" s="1059"/>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439</v>
      </c>
      <c r="BA122" s="965"/>
      <c r="BB122" s="965"/>
      <c r="BC122" s="965"/>
      <c r="BD122" s="965"/>
      <c r="BE122" s="965"/>
      <c r="BF122" s="965"/>
      <c r="BG122" s="965"/>
      <c r="BH122" s="965"/>
      <c r="BI122" s="965"/>
      <c r="BJ122" s="965"/>
      <c r="BK122" s="965"/>
      <c r="BL122" s="965"/>
      <c r="BM122" s="965"/>
      <c r="BN122" s="965"/>
      <c r="BO122" s="965"/>
      <c r="BP122" s="966"/>
      <c r="BQ122" s="997">
        <v>24764560</v>
      </c>
      <c r="BR122" s="998"/>
      <c r="BS122" s="998"/>
      <c r="BT122" s="998"/>
      <c r="BU122" s="998"/>
      <c r="BV122" s="998">
        <v>25082381</v>
      </c>
      <c r="BW122" s="998"/>
      <c r="BX122" s="998"/>
      <c r="BY122" s="998"/>
      <c r="BZ122" s="998"/>
      <c r="CA122" s="998">
        <v>24108387</v>
      </c>
      <c r="CB122" s="998"/>
      <c r="CC122" s="998"/>
      <c r="CD122" s="998"/>
      <c r="CE122" s="998"/>
      <c r="CF122" s="1018">
        <v>234.5</v>
      </c>
      <c r="CG122" s="1019"/>
      <c r="CH122" s="1019"/>
      <c r="CI122" s="1019"/>
      <c r="CJ122" s="1019"/>
      <c r="CK122" s="1010"/>
      <c r="CL122" s="1011"/>
      <c r="CM122" s="1011"/>
      <c r="CN122" s="1011"/>
      <c r="CO122" s="1012"/>
      <c r="CP122" s="1020" t="s">
        <v>381</v>
      </c>
      <c r="CQ122" s="1021"/>
      <c r="CR122" s="1021"/>
      <c r="CS122" s="1021"/>
      <c r="CT122" s="1021"/>
      <c r="CU122" s="1021"/>
      <c r="CV122" s="1021"/>
      <c r="CW122" s="1021"/>
      <c r="CX122" s="1021"/>
      <c r="CY122" s="1021"/>
      <c r="CZ122" s="1021"/>
      <c r="DA122" s="1021"/>
      <c r="DB122" s="1021"/>
      <c r="DC122" s="1021"/>
      <c r="DD122" s="1021"/>
      <c r="DE122" s="1021"/>
      <c r="DF122" s="1022"/>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9" customFormat="1" ht="26.25" customHeight="1" x14ac:dyDescent="0.15">
      <c r="A123" s="1059"/>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440</v>
      </c>
      <c r="BP123" s="1006"/>
      <c r="BQ123" s="1065">
        <v>37772652</v>
      </c>
      <c r="BR123" s="1066"/>
      <c r="BS123" s="1066"/>
      <c r="BT123" s="1066"/>
      <c r="BU123" s="1066"/>
      <c r="BV123" s="1066">
        <v>38526517</v>
      </c>
      <c r="BW123" s="1066"/>
      <c r="BX123" s="1066"/>
      <c r="BY123" s="1066"/>
      <c r="BZ123" s="1066"/>
      <c r="CA123" s="1066">
        <v>38239907</v>
      </c>
      <c r="CB123" s="1066"/>
      <c r="CC123" s="1066"/>
      <c r="CD123" s="1066"/>
      <c r="CE123" s="1066"/>
      <c r="CF123" s="999"/>
      <c r="CG123" s="1000"/>
      <c r="CH123" s="1000"/>
      <c r="CI123" s="1000"/>
      <c r="CJ123" s="1001"/>
      <c r="CK123" s="1010"/>
      <c r="CL123" s="1011"/>
      <c r="CM123" s="1011"/>
      <c r="CN123" s="1011"/>
      <c r="CO123" s="1012"/>
      <c r="CP123" s="1020" t="s">
        <v>382</v>
      </c>
      <c r="CQ123" s="1021"/>
      <c r="CR123" s="1021"/>
      <c r="CS123" s="1021"/>
      <c r="CT123" s="1021"/>
      <c r="CU123" s="1021"/>
      <c r="CV123" s="1021"/>
      <c r="CW123" s="1021"/>
      <c r="CX123" s="1021"/>
      <c r="CY123" s="1021"/>
      <c r="CZ123" s="1021"/>
      <c r="DA123" s="1021"/>
      <c r="DB123" s="1021"/>
      <c r="DC123" s="1021"/>
      <c r="DD123" s="1021"/>
      <c r="DE123" s="1021"/>
      <c r="DF123" s="1022"/>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9" customFormat="1" ht="26.25" customHeight="1" thickBot="1" x14ac:dyDescent="0.2">
      <c r="A124" s="1059"/>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1061" t="s">
        <v>441</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111</v>
      </c>
      <c r="BR124" s="1028"/>
      <c r="BS124" s="1028"/>
      <c r="BT124" s="1028"/>
      <c r="BU124" s="1028"/>
      <c r="BV124" s="1028">
        <v>20.100000000000001</v>
      </c>
      <c r="BW124" s="1028"/>
      <c r="BX124" s="1028"/>
      <c r="BY124" s="1028"/>
      <c r="BZ124" s="1028"/>
      <c r="CA124" s="1028">
        <v>19.600000000000001</v>
      </c>
      <c r="CB124" s="1028"/>
      <c r="CC124" s="1028"/>
      <c r="CD124" s="1028"/>
      <c r="CE124" s="1028"/>
      <c r="CF124" s="1029"/>
      <c r="CG124" s="1030"/>
      <c r="CH124" s="1030"/>
      <c r="CI124" s="1030"/>
      <c r="CJ124" s="1031"/>
      <c r="CK124" s="1013"/>
      <c r="CL124" s="1013"/>
      <c r="CM124" s="1013"/>
      <c r="CN124" s="1013"/>
      <c r="CO124" s="1014"/>
      <c r="CP124" s="1020" t="s">
        <v>442</v>
      </c>
      <c r="CQ124" s="1021"/>
      <c r="CR124" s="1021"/>
      <c r="CS124" s="1021"/>
      <c r="CT124" s="1021"/>
      <c r="CU124" s="1021"/>
      <c r="CV124" s="1021"/>
      <c r="CW124" s="1021"/>
      <c r="CX124" s="1021"/>
      <c r="CY124" s="1021"/>
      <c r="CZ124" s="1021"/>
      <c r="DA124" s="1021"/>
      <c r="DB124" s="1021"/>
      <c r="DC124" s="1021"/>
      <c r="DD124" s="1021"/>
      <c r="DE124" s="1021"/>
      <c r="DF124" s="1022"/>
      <c r="DG124" s="1005" t="s">
        <v>111</v>
      </c>
      <c r="DH124" s="984"/>
      <c r="DI124" s="984"/>
      <c r="DJ124" s="984"/>
      <c r="DK124" s="985"/>
      <c r="DL124" s="983" t="s">
        <v>111</v>
      </c>
      <c r="DM124" s="984"/>
      <c r="DN124" s="984"/>
      <c r="DO124" s="984"/>
      <c r="DP124" s="985"/>
      <c r="DQ124" s="983" t="s">
        <v>111</v>
      </c>
      <c r="DR124" s="984"/>
      <c r="DS124" s="984"/>
      <c r="DT124" s="984"/>
      <c r="DU124" s="985"/>
      <c r="DV124" s="986" t="s">
        <v>111</v>
      </c>
      <c r="DW124" s="987"/>
      <c r="DX124" s="987"/>
      <c r="DY124" s="987"/>
      <c r="DZ124" s="988"/>
    </row>
    <row r="125" spans="1:130" s="199" customFormat="1" ht="26.25" customHeight="1" x14ac:dyDescent="0.15">
      <c r="A125" s="1059"/>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443</v>
      </c>
      <c r="CL125" s="1008"/>
      <c r="CM125" s="1008"/>
      <c r="CN125" s="1008"/>
      <c r="CO125" s="1009"/>
      <c r="CP125" s="940" t="s">
        <v>444</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x14ac:dyDescent="0.2">
      <c r="A126" s="1059"/>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348</v>
      </c>
      <c r="AB126" s="959"/>
      <c r="AC126" s="959"/>
      <c r="AD126" s="959"/>
      <c r="AE126" s="960"/>
      <c r="AF126" s="961" t="s">
        <v>111</v>
      </c>
      <c r="AG126" s="959"/>
      <c r="AH126" s="959"/>
      <c r="AI126" s="959"/>
      <c r="AJ126" s="960"/>
      <c r="AK126" s="961">
        <v>2101</v>
      </c>
      <c r="AL126" s="959"/>
      <c r="AM126" s="959"/>
      <c r="AN126" s="959"/>
      <c r="AO126" s="960"/>
      <c r="AP126" s="962">
        <v>0</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445</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9" customFormat="1" ht="26.25" customHeight="1" x14ac:dyDescent="0.15">
      <c r="A127" s="1060"/>
      <c r="B127" s="948"/>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5"/>
      <c r="AV127" s="235"/>
      <c r="AW127" s="235"/>
      <c r="AX127" s="1032" t="s">
        <v>447</v>
      </c>
      <c r="AY127" s="1033"/>
      <c r="AZ127" s="1033"/>
      <c r="BA127" s="1033"/>
      <c r="BB127" s="1033"/>
      <c r="BC127" s="1033"/>
      <c r="BD127" s="1033"/>
      <c r="BE127" s="1034"/>
      <c r="BF127" s="1035" t="s">
        <v>448</v>
      </c>
      <c r="BG127" s="1033"/>
      <c r="BH127" s="1033"/>
      <c r="BI127" s="1033"/>
      <c r="BJ127" s="1033"/>
      <c r="BK127" s="1033"/>
      <c r="BL127" s="1034"/>
      <c r="BM127" s="1035" t="s">
        <v>449</v>
      </c>
      <c r="BN127" s="1033"/>
      <c r="BO127" s="1033"/>
      <c r="BP127" s="1033"/>
      <c r="BQ127" s="1033"/>
      <c r="BR127" s="1033"/>
      <c r="BS127" s="1034"/>
      <c r="BT127" s="1035" t="s">
        <v>450</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451</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x14ac:dyDescent="0.2">
      <c r="A128" s="1043" t="s">
        <v>452</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453</v>
      </c>
      <c r="X128" s="1045"/>
      <c r="Y128" s="1045"/>
      <c r="Z128" s="1046"/>
      <c r="AA128" s="1047">
        <v>425218</v>
      </c>
      <c r="AB128" s="1048"/>
      <c r="AC128" s="1048"/>
      <c r="AD128" s="1048"/>
      <c r="AE128" s="1049"/>
      <c r="AF128" s="1050">
        <v>382533</v>
      </c>
      <c r="AG128" s="1048"/>
      <c r="AH128" s="1048"/>
      <c r="AI128" s="1048"/>
      <c r="AJ128" s="1049"/>
      <c r="AK128" s="1050">
        <v>555917</v>
      </c>
      <c r="AL128" s="1048"/>
      <c r="AM128" s="1048"/>
      <c r="AN128" s="1048"/>
      <c r="AO128" s="1049"/>
      <c r="AP128" s="1051"/>
      <c r="AQ128" s="1052"/>
      <c r="AR128" s="1052"/>
      <c r="AS128" s="1052"/>
      <c r="AT128" s="1053"/>
      <c r="AU128" s="235"/>
      <c r="AV128" s="235"/>
      <c r="AW128" s="235"/>
      <c r="AX128" s="888" t="s">
        <v>454</v>
      </c>
      <c r="AY128" s="889"/>
      <c r="AZ128" s="889"/>
      <c r="BA128" s="889"/>
      <c r="BB128" s="889"/>
      <c r="BC128" s="889"/>
      <c r="BD128" s="889"/>
      <c r="BE128" s="890"/>
      <c r="BF128" s="1054" t="s">
        <v>111</v>
      </c>
      <c r="BG128" s="1055"/>
      <c r="BH128" s="1055"/>
      <c r="BI128" s="1055"/>
      <c r="BJ128" s="1055"/>
      <c r="BK128" s="1055"/>
      <c r="BL128" s="1056"/>
      <c r="BM128" s="1054">
        <v>13.03</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455</v>
      </c>
      <c r="CQ128" s="1037"/>
      <c r="CR128" s="1037"/>
      <c r="CS128" s="1037"/>
      <c r="CT128" s="1037"/>
      <c r="CU128" s="1037"/>
      <c r="CV128" s="1037"/>
      <c r="CW128" s="1037"/>
      <c r="CX128" s="1037"/>
      <c r="CY128" s="1037"/>
      <c r="CZ128" s="1037"/>
      <c r="DA128" s="1037"/>
      <c r="DB128" s="1037"/>
      <c r="DC128" s="1037"/>
      <c r="DD128" s="1037"/>
      <c r="DE128" s="1037"/>
      <c r="DF128" s="1038"/>
      <c r="DG128" s="1039">
        <v>17256</v>
      </c>
      <c r="DH128" s="1040"/>
      <c r="DI128" s="1040"/>
      <c r="DJ128" s="1040"/>
      <c r="DK128" s="1040"/>
      <c r="DL128" s="1040">
        <v>3147</v>
      </c>
      <c r="DM128" s="1040"/>
      <c r="DN128" s="1040"/>
      <c r="DO128" s="1040"/>
      <c r="DP128" s="1040"/>
      <c r="DQ128" s="1040">
        <v>2920</v>
      </c>
      <c r="DR128" s="1040"/>
      <c r="DS128" s="1040"/>
      <c r="DT128" s="1040"/>
      <c r="DU128" s="1040"/>
      <c r="DV128" s="1041">
        <v>0</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456</v>
      </c>
      <c r="X129" s="1074"/>
      <c r="Y129" s="1074"/>
      <c r="Z129" s="1075"/>
      <c r="AA129" s="958">
        <v>12001993</v>
      </c>
      <c r="AB129" s="959"/>
      <c r="AC129" s="959"/>
      <c r="AD129" s="959"/>
      <c r="AE129" s="960"/>
      <c r="AF129" s="961">
        <v>12156522</v>
      </c>
      <c r="AG129" s="959"/>
      <c r="AH129" s="959"/>
      <c r="AI129" s="959"/>
      <c r="AJ129" s="960"/>
      <c r="AK129" s="961">
        <v>12234192</v>
      </c>
      <c r="AL129" s="959"/>
      <c r="AM129" s="959"/>
      <c r="AN129" s="959"/>
      <c r="AO129" s="960"/>
      <c r="AP129" s="1076"/>
      <c r="AQ129" s="1077"/>
      <c r="AR129" s="1077"/>
      <c r="AS129" s="1077"/>
      <c r="AT129" s="1078"/>
      <c r="AU129" s="237"/>
      <c r="AV129" s="237"/>
      <c r="AW129" s="237"/>
      <c r="AX129" s="1067" t="s">
        <v>457</v>
      </c>
      <c r="AY129" s="950"/>
      <c r="AZ129" s="950"/>
      <c r="BA129" s="950"/>
      <c r="BB129" s="950"/>
      <c r="BC129" s="950"/>
      <c r="BD129" s="950"/>
      <c r="BE129" s="951"/>
      <c r="BF129" s="1068" t="s">
        <v>111</v>
      </c>
      <c r="BG129" s="1069"/>
      <c r="BH129" s="1069"/>
      <c r="BI129" s="1069"/>
      <c r="BJ129" s="1069"/>
      <c r="BK129" s="1069"/>
      <c r="BL129" s="1070"/>
      <c r="BM129" s="1068">
        <v>18.03</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459</v>
      </c>
      <c r="X130" s="1074"/>
      <c r="Y130" s="1074"/>
      <c r="Z130" s="1075"/>
      <c r="AA130" s="958">
        <v>1999913</v>
      </c>
      <c r="AB130" s="959"/>
      <c r="AC130" s="959"/>
      <c r="AD130" s="959"/>
      <c r="AE130" s="960"/>
      <c r="AF130" s="961">
        <v>1913764</v>
      </c>
      <c r="AG130" s="959"/>
      <c r="AH130" s="959"/>
      <c r="AI130" s="959"/>
      <c r="AJ130" s="960"/>
      <c r="AK130" s="961">
        <v>1951712</v>
      </c>
      <c r="AL130" s="959"/>
      <c r="AM130" s="959"/>
      <c r="AN130" s="959"/>
      <c r="AO130" s="960"/>
      <c r="AP130" s="1076"/>
      <c r="AQ130" s="1077"/>
      <c r="AR130" s="1077"/>
      <c r="AS130" s="1077"/>
      <c r="AT130" s="1078"/>
      <c r="AU130" s="237"/>
      <c r="AV130" s="237"/>
      <c r="AW130" s="237"/>
      <c r="AX130" s="1067" t="s">
        <v>460</v>
      </c>
      <c r="AY130" s="950"/>
      <c r="AZ130" s="950"/>
      <c r="BA130" s="950"/>
      <c r="BB130" s="950"/>
      <c r="BC130" s="950"/>
      <c r="BD130" s="950"/>
      <c r="BE130" s="951"/>
      <c r="BF130" s="1104">
        <v>9.4</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461</v>
      </c>
      <c r="X131" s="1112"/>
      <c r="Y131" s="1112"/>
      <c r="Z131" s="1113"/>
      <c r="AA131" s="1005">
        <v>10002080</v>
      </c>
      <c r="AB131" s="984"/>
      <c r="AC131" s="984"/>
      <c r="AD131" s="984"/>
      <c r="AE131" s="985"/>
      <c r="AF131" s="983">
        <v>10242758</v>
      </c>
      <c r="AG131" s="984"/>
      <c r="AH131" s="984"/>
      <c r="AI131" s="984"/>
      <c r="AJ131" s="985"/>
      <c r="AK131" s="983">
        <v>10282480</v>
      </c>
      <c r="AL131" s="984"/>
      <c r="AM131" s="984"/>
      <c r="AN131" s="984"/>
      <c r="AO131" s="985"/>
      <c r="AP131" s="1114"/>
      <c r="AQ131" s="1115"/>
      <c r="AR131" s="1115"/>
      <c r="AS131" s="1115"/>
      <c r="AT131" s="1116"/>
      <c r="AU131" s="237"/>
      <c r="AV131" s="237"/>
      <c r="AW131" s="237"/>
      <c r="AX131" s="1086" t="s">
        <v>462</v>
      </c>
      <c r="AY131" s="1037"/>
      <c r="AZ131" s="1037"/>
      <c r="BA131" s="1037"/>
      <c r="BB131" s="1037"/>
      <c r="BC131" s="1037"/>
      <c r="BD131" s="1037"/>
      <c r="BE131" s="1038"/>
      <c r="BF131" s="1087">
        <v>19.600000000000001</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463</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464</v>
      </c>
      <c r="W132" s="1097"/>
      <c r="X132" s="1097"/>
      <c r="Y132" s="1097"/>
      <c r="Z132" s="1098"/>
      <c r="AA132" s="1099">
        <v>9.9061295250000008</v>
      </c>
      <c r="AB132" s="1100"/>
      <c r="AC132" s="1100"/>
      <c r="AD132" s="1100"/>
      <c r="AE132" s="1101"/>
      <c r="AF132" s="1102">
        <v>9.0132852890000006</v>
      </c>
      <c r="AG132" s="1100"/>
      <c r="AH132" s="1100"/>
      <c r="AI132" s="1100"/>
      <c r="AJ132" s="1101"/>
      <c r="AK132" s="1102">
        <v>9.4318296749999995</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465</v>
      </c>
      <c r="W133" s="1080"/>
      <c r="X133" s="1080"/>
      <c r="Y133" s="1080"/>
      <c r="Z133" s="1081"/>
      <c r="AA133" s="1082">
        <v>11.7</v>
      </c>
      <c r="AB133" s="1083"/>
      <c r="AC133" s="1083"/>
      <c r="AD133" s="1083"/>
      <c r="AE133" s="1084"/>
      <c r="AF133" s="1082">
        <v>10.6</v>
      </c>
      <c r="AG133" s="1083"/>
      <c r="AH133" s="1083"/>
      <c r="AI133" s="1083"/>
      <c r="AJ133" s="1084"/>
      <c r="AK133" s="1082">
        <v>9.4</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20" t="s">
        <v>468</v>
      </c>
      <c r="L7" s="256"/>
      <c r="M7" s="257" t="s">
        <v>469</v>
      </c>
      <c r="N7" s="258"/>
    </row>
    <row r="8" spans="1:16" x14ac:dyDescent="0.15">
      <c r="A8" s="250"/>
      <c r="B8" s="246"/>
      <c r="C8" s="246"/>
      <c r="D8" s="246"/>
      <c r="E8" s="246"/>
      <c r="F8" s="246"/>
      <c r="G8" s="259"/>
      <c r="H8" s="260"/>
      <c r="I8" s="260"/>
      <c r="J8" s="261"/>
      <c r="K8" s="1121"/>
      <c r="L8" s="262" t="s">
        <v>470</v>
      </c>
      <c r="M8" s="263" t="s">
        <v>471</v>
      </c>
      <c r="N8" s="264" t="s">
        <v>472</v>
      </c>
    </row>
    <row r="9" spans="1:16" x14ac:dyDescent="0.15">
      <c r="A9" s="250"/>
      <c r="B9" s="246"/>
      <c r="C9" s="246"/>
      <c r="D9" s="246"/>
      <c r="E9" s="246"/>
      <c r="F9" s="246"/>
      <c r="G9" s="1122" t="s">
        <v>473</v>
      </c>
      <c r="H9" s="1123"/>
      <c r="I9" s="1123"/>
      <c r="J9" s="1124"/>
      <c r="K9" s="265">
        <v>3744749</v>
      </c>
      <c r="L9" s="266">
        <v>59908</v>
      </c>
      <c r="M9" s="267">
        <v>57713</v>
      </c>
      <c r="N9" s="268">
        <v>3.8</v>
      </c>
    </row>
    <row r="10" spans="1:16" x14ac:dyDescent="0.15">
      <c r="A10" s="250"/>
      <c r="B10" s="246"/>
      <c r="C10" s="246"/>
      <c r="D10" s="246"/>
      <c r="E10" s="246"/>
      <c r="F10" s="246"/>
      <c r="G10" s="1122" t="s">
        <v>474</v>
      </c>
      <c r="H10" s="1123"/>
      <c r="I10" s="1123"/>
      <c r="J10" s="1124"/>
      <c r="K10" s="269">
        <v>8149</v>
      </c>
      <c r="L10" s="270">
        <v>130</v>
      </c>
      <c r="M10" s="271">
        <v>3737</v>
      </c>
      <c r="N10" s="272">
        <v>-96.5</v>
      </c>
    </row>
    <row r="11" spans="1:16" ht="13.5" customHeight="1" x14ac:dyDescent="0.15">
      <c r="A11" s="250"/>
      <c r="B11" s="246"/>
      <c r="C11" s="246"/>
      <c r="D11" s="246"/>
      <c r="E11" s="246"/>
      <c r="F11" s="246"/>
      <c r="G11" s="1122" t="s">
        <v>475</v>
      </c>
      <c r="H11" s="1123"/>
      <c r="I11" s="1123"/>
      <c r="J11" s="1124"/>
      <c r="K11" s="269">
        <v>545970</v>
      </c>
      <c r="L11" s="270">
        <v>8734</v>
      </c>
      <c r="M11" s="271">
        <v>6346</v>
      </c>
      <c r="N11" s="272">
        <v>37.6</v>
      </c>
    </row>
    <row r="12" spans="1:16" ht="13.5" customHeight="1" x14ac:dyDescent="0.15">
      <c r="A12" s="250"/>
      <c r="B12" s="246"/>
      <c r="C12" s="246"/>
      <c r="D12" s="246"/>
      <c r="E12" s="246"/>
      <c r="F12" s="246"/>
      <c r="G12" s="1122" t="s">
        <v>476</v>
      </c>
      <c r="H12" s="1123"/>
      <c r="I12" s="1123"/>
      <c r="J12" s="1124"/>
      <c r="K12" s="269">
        <v>13098</v>
      </c>
      <c r="L12" s="270">
        <v>210</v>
      </c>
      <c r="M12" s="271">
        <v>800</v>
      </c>
      <c r="N12" s="272">
        <v>-73.8</v>
      </c>
    </row>
    <row r="13" spans="1:16" ht="13.5" customHeight="1" x14ac:dyDescent="0.15">
      <c r="A13" s="250"/>
      <c r="B13" s="246"/>
      <c r="C13" s="246"/>
      <c r="D13" s="246"/>
      <c r="E13" s="246"/>
      <c r="F13" s="246"/>
      <c r="G13" s="1122" t="s">
        <v>477</v>
      </c>
      <c r="H13" s="1123"/>
      <c r="I13" s="1123"/>
      <c r="J13" s="1124"/>
      <c r="K13" s="269" t="s">
        <v>478</v>
      </c>
      <c r="L13" s="270" t="s">
        <v>478</v>
      </c>
      <c r="M13" s="271">
        <v>1</v>
      </c>
      <c r="N13" s="272" t="s">
        <v>478</v>
      </c>
    </row>
    <row r="14" spans="1:16" ht="13.5" customHeight="1" x14ac:dyDescent="0.15">
      <c r="A14" s="250"/>
      <c r="B14" s="246"/>
      <c r="C14" s="246"/>
      <c r="D14" s="246"/>
      <c r="E14" s="246"/>
      <c r="F14" s="246"/>
      <c r="G14" s="1122" t="s">
        <v>479</v>
      </c>
      <c r="H14" s="1123"/>
      <c r="I14" s="1123"/>
      <c r="J14" s="1124"/>
      <c r="K14" s="269">
        <v>289686</v>
      </c>
      <c r="L14" s="270">
        <v>4634</v>
      </c>
      <c r="M14" s="271">
        <v>2571</v>
      </c>
      <c r="N14" s="272">
        <v>80.2</v>
      </c>
    </row>
    <row r="15" spans="1:16" ht="13.5" customHeight="1" x14ac:dyDescent="0.15">
      <c r="A15" s="250"/>
      <c r="B15" s="246"/>
      <c r="C15" s="246"/>
      <c r="D15" s="246"/>
      <c r="E15" s="246"/>
      <c r="F15" s="246"/>
      <c r="G15" s="1122" t="s">
        <v>480</v>
      </c>
      <c r="H15" s="1123"/>
      <c r="I15" s="1123"/>
      <c r="J15" s="1124"/>
      <c r="K15" s="269">
        <v>29919</v>
      </c>
      <c r="L15" s="270">
        <v>479</v>
      </c>
      <c r="M15" s="271">
        <v>1342</v>
      </c>
      <c r="N15" s="272">
        <v>-64.3</v>
      </c>
    </row>
    <row r="16" spans="1:16" x14ac:dyDescent="0.15">
      <c r="A16" s="250"/>
      <c r="B16" s="246"/>
      <c r="C16" s="246"/>
      <c r="D16" s="246"/>
      <c r="E16" s="246"/>
      <c r="F16" s="246"/>
      <c r="G16" s="1125" t="s">
        <v>481</v>
      </c>
      <c r="H16" s="1126"/>
      <c r="I16" s="1126"/>
      <c r="J16" s="1127"/>
      <c r="K16" s="270">
        <v>-283826</v>
      </c>
      <c r="L16" s="270">
        <v>-4541</v>
      </c>
      <c r="M16" s="271">
        <v>-4975</v>
      </c>
      <c r="N16" s="272">
        <v>-8.6999999999999993</v>
      </c>
    </row>
    <row r="17" spans="1:16" x14ac:dyDescent="0.15">
      <c r="A17" s="250"/>
      <c r="B17" s="246"/>
      <c r="C17" s="246"/>
      <c r="D17" s="246"/>
      <c r="E17" s="246"/>
      <c r="F17" s="246"/>
      <c r="G17" s="1125" t="s">
        <v>170</v>
      </c>
      <c r="H17" s="1126"/>
      <c r="I17" s="1126"/>
      <c r="J17" s="1127"/>
      <c r="K17" s="270">
        <v>4347745</v>
      </c>
      <c r="L17" s="270">
        <v>69555</v>
      </c>
      <c r="M17" s="271">
        <v>67535</v>
      </c>
      <c r="N17" s="272">
        <v>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17" t="s">
        <v>486</v>
      </c>
      <c r="H21" s="1118"/>
      <c r="I21" s="1118"/>
      <c r="J21" s="1119"/>
      <c r="K21" s="282">
        <v>6.05</v>
      </c>
      <c r="L21" s="283">
        <v>6.24</v>
      </c>
      <c r="M21" s="284">
        <v>-0.19</v>
      </c>
      <c r="N21" s="251"/>
      <c r="O21" s="285"/>
      <c r="P21" s="281"/>
    </row>
    <row r="22" spans="1:16" s="286" customFormat="1" x14ac:dyDescent="0.15">
      <c r="A22" s="281"/>
      <c r="B22" s="251"/>
      <c r="C22" s="251"/>
      <c r="D22" s="251"/>
      <c r="E22" s="251"/>
      <c r="F22" s="251"/>
      <c r="G22" s="1117" t="s">
        <v>487</v>
      </c>
      <c r="H22" s="1118"/>
      <c r="I22" s="1118"/>
      <c r="J22" s="1119"/>
      <c r="K22" s="287">
        <v>93.9</v>
      </c>
      <c r="L22" s="288">
        <v>98.7</v>
      </c>
      <c r="M22" s="289">
        <v>-4.8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20" t="s">
        <v>468</v>
      </c>
      <c r="L30" s="256"/>
      <c r="M30" s="257" t="s">
        <v>469</v>
      </c>
      <c r="N30" s="258"/>
    </row>
    <row r="31" spans="1:16" x14ac:dyDescent="0.15">
      <c r="A31" s="250"/>
      <c r="B31" s="246"/>
      <c r="C31" s="246"/>
      <c r="D31" s="246"/>
      <c r="E31" s="246"/>
      <c r="F31" s="246"/>
      <c r="G31" s="259"/>
      <c r="H31" s="260"/>
      <c r="I31" s="260"/>
      <c r="J31" s="261"/>
      <c r="K31" s="1121"/>
      <c r="L31" s="262" t="s">
        <v>470</v>
      </c>
      <c r="M31" s="263" t="s">
        <v>471</v>
      </c>
      <c r="N31" s="264" t="s">
        <v>472</v>
      </c>
    </row>
    <row r="32" spans="1:16" ht="27" customHeight="1" x14ac:dyDescent="0.15">
      <c r="A32" s="250"/>
      <c r="B32" s="246"/>
      <c r="C32" s="246"/>
      <c r="D32" s="246"/>
      <c r="E32" s="246"/>
      <c r="F32" s="246"/>
      <c r="G32" s="1133" t="s">
        <v>491</v>
      </c>
      <c r="H32" s="1134"/>
      <c r="I32" s="1134"/>
      <c r="J32" s="1135"/>
      <c r="K32" s="296">
        <v>2207528</v>
      </c>
      <c r="L32" s="296">
        <v>35316</v>
      </c>
      <c r="M32" s="297">
        <v>35267</v>
      </c>
      <c r="N32" s="298">
        <v>0.1</v>
      </c>
    </row>
    <row r="33" spans="1:16" ht="13.5" customHeight="1" x14ac:dyDescent="0.15">
      <c r="A33" s="250"/>
      <c r="B33" s="246"/>
      <c r="C33" s="246"/>
      <c r="D33" s="246"/>
      <c r="E33" s="246"/>
      <c r="F33" s="246"/>
      <c r="G33" s="1133" t="s">
        <v>492</v>
      </c>
      <c r="H33" s="1134"/>
      <c r="I33" s="1134"/>
      <c r="J33" s="1135"/>
      <c r="K33" s="296" t="s">
        <v>478</v>
      </c>
      <c r="L33" s="296" t="s">
        <v>478</v>
      </c>
      <c r="M33" s="297">
        <v>1</v>
      </c>
      <c r="N33" s="298" t="s">
        <v>478</v>
      </c>
    </row>
    <row r="34" spans="1:16" ht="27" customHeight="1" x14ac:dyDescent="0.15">
      <c r="A34" s="250"/>
      <c r="B34" s="246"/>
      <c r="C34" s="246"/>
      <c r="D34" s="246"/>
      <c r="E34" s="246"/>
      <c r="F34" s="246"/>
      <c r="G34" s="1133" t="s">
        <v>493</v>
      </c>
      <c r="H34" s="1134"/>
      <c r="I34" s="1134"/>
      <c r="J34" s="1135"/>
      <c r="K34" s="296" t="s">
        <v>478</v>
      </c>
      <c r="L34" s="296" t="s">
        <v>478</v>
      </c>
      <c r="M34" s="297">
        <v>49</v>
      </c>
      <c r="N34" s="298" t="s">
        <v>478</v>
      </c>
    </row>
    <row r="35" spans="1:16" ht="27" customHeight="1" x14ac:dyDescent="0.15">
      <c r="A35" s="250"/>
      <c r="B35" s="246"/>
      <c r="C35" s="246"/>
      <c r="D35" s="246"/>
      <c r="E35" s="246"/>
      <c r="F35" s="246"/>
      <c r="G35" s="1133" t="s">
        <v>494</v>
      </c>
      <c r="H35" s="1134"/>
      <c r="I35" s="1134"/>
      <c r="J35" s="1135"/>
      <c r="K35" s="296">
        <v>1154052</v>
      </c>
      <c r="L35" s="296">
        <v>18462</v>
      </c>
      <c r="M35" s="297">
        <v>9709</v>
      </c>
      <c r="N35" s="298">
        <v>90.2</v>
      </c>
    </row>
    <row r="36" spans="1:16" ht="27" customHeight="1" x14ac:dyDescent="0.15">
      <c r="A36" s="250"/>
      <c r="B36" s="246"/>
      <c r="C36" s="246"/>
      <c r="D36" s="246"/>
      <c r="E36" s="246"/>
      <c r="F36" s="246"/>
      <c r="G36" s="1133" t="s">
        <v>495</v>
      </c>
      <c r="H36" s="1134"/>
      <c r="I36" s="1134"/>
      <c r="J36" s="1135"/>
      <c r="K36" s="296">
        <v>113774</v>
      </c>
      <c r="L36" s="296">
        <v>1820</v>
      </c>
      <c r="M36" s="297">
        <v>2367</v>
      </c>
      <c r="N36" s="298">
        <v>-23.1</v>
      </c>
    </row>
    <row r="37" spans="1:16" ht="13.5" customHeight="1" x14ac:dyDescent="0.15">
      <c r="A37" s="250"/>
      <c r="B37" s="246"/>
      <c r="C37" s="246"/>
      <c r="D37" s="246"/>
      <c r="E37" s="246"/>
      <c r="F37" s="246"/>
      <c r="G37" s="1133" t="s">
        <v>496</v>
      </c>
      <c r="H37" s="1134"/>
      <c r="I37" s="1134"/>
      <c r="J37" s="1135"/>
      <c r="K37" s="296">
        <v>2101</v>
      </c>
      <c r="L37" s="296">
        <v>34</v>
      </c>
      <c r="M37" s="297">
        <v>1205</v>
      </c>
      <c r="N37" s="298">
        <v>-97.2</v>
      </c>
    </row>
    <row r="38" spans="1:16" ht="27" customHeight="1" x14ac:dyDescent="0.15">
      <c r="A38" s="250"/>
      <c r="B38" s="246"/>
      <c r="C38" s="246"/>
      <c r="D38" s="246"/>
      <c r="E38" s="246"/>
      <c r="F38" s="246"/>
      <c r="G38" s="1136" t="s">
        <v>497</v>
      </c>
      <c r="H38" s="1137"/>
      <c r="I38" s="1137"/>
      <c r="J38" s="1138"/>
      <c r="K38" s="299" t="s">
        <v>478</v>
      </c>
      <c r="L38" s="299" t="s">
        <v>478</v>
      </c>
      <c r="M38" s="300">
        <v>3</v>
      </c>
      <c r="N38" s="301" t="s">
        <v>478</v>
      </c>
      <c r="O38" s="295"/>
    </row>
    <row r="39" spans="1:16" x14ac:dyDescent="0.15">
      <c r="A39" s="250"/>
      <c r="B39" s="246"/>
      <c r="C39" s="246"/>
      <c r="D39" s="246"/>
      <c r="E39" s="246"/>
      <c r="F39" s="246"/>
      <c r="G39" s="1136" t="s">
        <v>498</v>
      </c>
      <c r="H39" s="1137"/>
      <c r="I39" s="1137"/>
      <c r="J39" s="1138"/>
      <c r="K39" s="302">
        <v>-555917</v>
      </c>
      <c r="L39" s="302">
        <v>-8894</v>
      </c>
      <c r="M39" s="303">
        <v>-6690</v>
      </c>
      <c r="N39" s="304">
        <v>32.9</v>
      </c>
      <c r="O39" s="295"/>
    </row>
    <row r="40" spans="1:16" ht="27" customHeight="1" x14ac:dyDescent="0.15">
      <c r="A40" s="250"/>
      <c r="B40" s="246"/>
      <c r="C40" s="246"/>
      <c r="D40" s="246"/>
      <c r="E40" s="246"/>
      <c r="F40" s="246"/>
      <c r="G40" s="1133" t="s">
        <v>499</v>
      </c>
      <c r="H40" s="1134"/>
      <c r="I40" s="1134"/>
      <c r="J40" s="1135"/>
      <c r="K40" s="302">
        <v>-1951712</v>
      </c>
      <c r="L40" s="302">
        <v>-31223</v>
      </c>
      <c r="M40" s="303">
        <v>-29386</v>
      </c>
      <c r="N40" s="304">
        <v>6.3</v>
      </c>
      <c r="O40" s="295"/>
    </row>
    <row r="41" spans="1:16" x14ac:dyDescent="0.15">
      <c r="A41" s="250"/>
      <c r="B41" s="246"/>
      <c r="C41" s="246"/>
      <c r="D41" s="246"/>
      <c r="E41" s="246"/>
      <c r="F41" s="246"/>
      <c r="G41" s="1139" t="s">
        <v>281</v>
      </c>
      <c r="H41" s="1140"/>
      <c r="I41" s="1140"/>
      <c r="J41" s="1141"/>
      <c r="K41" s="296">
        <v>969826</v>
      </c>
      <c r="L41" s="302">
        <v>15515</v>
      </c>
      <c r="M41" s="303">
        <v>12524</v>
      </c>
      <c r="N41" s="304">
        <v>23.9</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28" t="s">
        <v>468</v>
      </c>
      <c r="J49" s="1130" t="s">
        <v>503</v>
      </c>
      <c r="K49" s="1131"/>
      <c r="L49" s="1131"/>
      <c r="M49" s="1131"/>
      <c r="N49" s="1132"/>
    </row>
    <row r="50" spans="1:14" x14ac:dyDescent="0.15">
      <c r="A50" s="250"/>
      <c r="B50" s="246"/>
      <c r="C50" s="246"/>
      <c r="D50" s="246"/>
      <c r="E50" s="246"/>
      <c r="F50" s="246"/>
      <c r="G50" s="314"/>
      <c r="H50" s="315"/>
      <c r="I50" s="1129"/>
      <c r="J50" s="316" t="s">
        <v>504</v>
      </c>
      <c r="K50" s="317" t="s">
        <v>505</v>
      </c>
      <c r="L50" s="318" t="s">
        <v>506</v>
      </c>
      <c r="M50" s="319" t="s">
        <v>507</v>
      </c>
      <c r="N50" s="320" t="s">
        <v>508</v>
      </c>
    </row>
    <row r="51" spans="1:14" x14ac:dyDescent="0.15">
      <c r="A51" s="250"/>
      <c r="B51" s="246"/>
      <c r="C51" s="246"/>
      <c r="D51" s="246"/>
      <c r="E51" s="246"/>
      <c r="F51" s="246"/>
      <c r="G51" s="312" t="s">
        <v>509</v>
      </c>
      <c r="H51" s="313"/>
      <c r="I51" s="321">
        <v>2671018</v>
      </c>
      <c r="J51" s="322">
        <v>43226</v>
      </c>
      <c r="K51" s="323">
        <v>-29.3</v>
      </c>
      <c r="L51" s="324">
        <v>50880</v>
      </c>
      <c r="M51" s="325">
        <v>7</v>
      </c>
      <c r="N51" s="326">
        <v>-36.299999999999997</v>
      </c>
    </row>
    <row r="52" spans="1:14" x14ac:dyDescent="0.15">
      <c r="A52" s="250"/>
      <c r="B52" s="246"/>
      <c r="C52" s="246"/>
      <c r="D52" s="246"/>
      <c r="E52" s="246"/>
      <c r="F52" s="246"/>
      <c r="G52" s="327"/>
      <c r="H52" s="328" t="s">
        <v>510</v>
      </c>
      <c r="I52" s="329">
        <v>222881</v>
      </c>
      <c r="J52" s="330">
        <v>3607</v>
      </c>
      <c r="K52" s="331">
        <v>-68.2</v>
      </c>
      <c r="L52" s="332">
        <v>26879</v>
      </c>
      <c r="M52" s="333">
        <v>2.4</v>
      </c>
      <c r="N52" s="334">
        <v>-70.599999999999994</v>
      </c>
    </row>
    <row r="53" spans="1:14" x14ac:dyDescent="0.15">
      <c r="A53" s="250"/>
      <c r="B53" s="246"/>
      <c r="C53" s="246"/>
      <c r="D53" s="246"/>
      <c r="E53" s="246"/>
      <c r="F53" s="246"/>
      <c r="G53" s="312" t="s">
        <v>511</v>
      </c>
      <c r="H53" s="313"/>
      <c r="I53" s="321">
        <v>3610328</v>
      </c>
      <c r="J53" s="322">
        <v>58041</v>
      </c>
      <c r="K53" s="323">
        <v>34.299999999999997</v>
      </c>
      <c r="L53" s="324">
        <v>63956</v>
      </c>
      <c r="M53" s="325">
        <v>25.7</v>
      </c>
      <c r="N53" s="326">
        <v>8.6</v>
      </c>
    </row>
    <row r="54" spans="1:14" x14ac:dyDescent="0.15">
      <c r="A54" s="250"/>
      <c r="B54" s="246"/>
      <c r="C54" s="246"/>
      <c r="D54" s="246"/>
      <c r="E54" s="246"/>
      <c r="F54" s="246"/>
      <c r="G54" s="327"/>
      <c r="H54" s="328" t="s">
        <v>510</v>
      </c>
      <c r="I54" s="329">
        <v>501335</v>
      </c>
      <c r="J54" s="330">
        <v>8060</v>
      </c>
      <c r="K54" s="331">
        <v>123.5</v>
      </c>
      <c r="L54" s="332">
        <v>29239</v>
      </c>
      <c r="M54" s="333">
        <v>8.8000000000000007</v>
      </c>
      <c r="N54" s="334">
        <v>114.7</v>
      </c>
    </row>
    <row r="55" spans="1:14" x14ac:dyDescent="0.15">
      <c r="A55" s="250"/>
      <c r="B55" s="246"/>
      <c r="C55" s="246"/>
      <c r="D55" s="246"/>
      <c r="E55" s="246"/>
      <c r="F55" s="246"/>
      <c r="G55" s="312" t="s">
        <v>512</v>
      </c>
      <c r="H55" s="313"/>
      <c r="I55" s="321">
        <v>12092773</v>
      </c>
      <c r="J55" s="322">
        <v>193680</v>
      </c>
      <c r="K55" s="323">
        <v>233.7</v>
      </c>
      <c r="L55" s="324">
        <v>66255</v>
      </c>
      <c r="M55" s="325">
        <v>3.6</v>
      </c>
      <c r="N55" s="326">
        <v>230.1</v>
      </c>
    </row>
    <row r="56" spans="1:14" x14ac:dyDescent="0.15">
      <c r="A56" s="250"/>
      <c r="B56" s="246"/>
      <c r="C56" s="246"/>
      <c r="D56" s="246"/>
      <c r="E56" s="246"/>
      <c r="F56" s="246"/>
      <c r="G56" s="327"/>
      <c r="H56" s="328" t="s">
        <v>510</v>
      </c>
      <c r="I56" s="329">
        <v>653321</v>
      </c>
      <c r="J56" s="330">
        <v>10464</v>
      </c>
      <c r="K56" s="331">
        <v>29.8</v>
      </c>
      <c r="L56" s="332">
        <v>31822</v>
      </c>
      <c r="M56" s="333">
        <v>8.8000000000000007</v>
      </c>
      <c r="N56" s="334">
        <v>21</v>
      </c>
    </row>
    <row r="57" spans="1:14" x14ac:dyDescent="0.15">
      <c r="A57" s="250"/>
      <c r="B57" s="246"/>
      <c r="C57" s="246"/>
      <c r="D57" s="246"/>
      <c r="E57" s="246"/>
      <c r="F57" s="246"/>
      <c r="G57" s="312" t="s">
        <v>513</v>
      </c>
      <c r="H57" s="313"/>
      <c r="I57" s="321">
        <v>21646662</v>
      </c>
      <c r="J57" s="322">
        <v>346829</v>
      </c>
      <c r="K57" s="323">
        <v>79.099999999999994</v>
      </c>
      <c r="L57" s="324">
        <v>47278</v>
      </c>
      <c r="M57" s="325">
        <v>-28.6</v>
      </c>
      <c r="N57" s="326">
        <v>107.7</v>
      </c>
    </row>
    <row r="58" spans="1:14" x14ac:dyDescent="0.15">
      <c r="A58" s="250"/>
      <c r="B58" s="246"/>
      <c r="C58" s="246"/>
      <c r="D58" s="246"/>
      <c r="E58" s="246"/>
      <c r="F58" s="246"/>
      <c r="G58" s="327"/>
      <c r="H58" s="328" t="s">
        <v>510</v>
      </c>
      <c r="I58" s="329">
        <v>2713080</v>
      </c>
      <c r="J58" s="330">
        <v>43470</v>
      </c>
      <c r="K58" s="331">
        <v>315.39999999999998</v>
      </c>
      <c r="L58" s="332">
        <v>24096</v>
      </c>
      <c r="M58" s="333">
        <v>-24.3</v>
      </c>
      <c r="N58" s="334">
        <v>339.7</v>
      </c>
    </row>
    <row r="59" spans="1:14" x14ac:dyDescent="0.15">
      <c r="A59" s="250"/>
      <c r="B59" s="246"/>
      <c r="C59" s="246"/>
      <c r="D59" s="246"/>
      <c r="E59" s="246"/>
      <c r="F59" s="246"/>
      <c r="G59" s="312" t="s">
        <v>514</v>
      </c>
      <c r="H59" s="313"/>
      <c r="I59" s="321">
        <v>6176880</v>
      </c>
      <c r="J59" s="322">
        <v>98817</v>
      </c>
      <c r="K59" s="323">
        <v>-71.5</v>
      </c>
      <c r="L59" s="324">
        <v>44504</v>
      </c>
      <c r="M59" s="325">
        <v>-5.9</v>
      </c>
      <c r="N59" s="326">
        <v>-65.599999999999994</v>
      </c>
    </row>
    <row r="60" spans="1:14" x14ac:dyDescent="0.15">
      <c r="A60" s="250"/>
      <c r="B60" s="246"/>
      <c r="C60" s="246"/>
      <c r="D60" s="246"/>
      <c r="E60" s="246"/>
      <c r="F60" s="246"/>
      <c r="G60" s="327"/>
      <c r="H60" s="328" t="s">
        <v>510</v>
      </c>
      <c r="I60" s="335">
        <v>345717</v>
      </c>
      <c r="J60" s="330">
        <v>5531</v>
      </c>
      <c r="K60" s="331">
        <v>-87.3</v>
      </c>
      <c r="L60" s="332">
        <v>25876</v>
      </c>
      <c r="M60" s="333">
        <v>7.4</v>
      </c>
      <c r="N60" s="334">
        <v>-94.7</v>
      </c>
    </row>
    <row r="61" spans="1:14" x14ac:dyDescent="0.15">
      <c r="A61" s="250"/>
      <c r="B61" s="246"/>
      <c r="C61" s="246"/>
      <c r="D61" s="246"/>
      <c r="E61" s="246"/>
      <c r="F61" s="246"/>
      <c r="G61" s="312" t="s">
        <v>515</v>
      </c>
      <c r="H61" s="336"/>
      <c r="I61" s="337">
        <v>9239532</v>
      </c>
      <c r="J61" s="338">
        <v>148119</v>
      </c>
      <c r="K61" s="339">
        <v>49.3</v>
      </c>
      <c r="L61" s="340">
        <v>54575</v>
      </c>
      <c r="M61" s="341">
        <v>0.4</v>
      </c>
      <c r="N61" s="326">
        <v>48.9</v>
      </c>
    </row>
    <row r="62" spans="1:14" x14ac:dyDescent="0.15">
      <c r="A62" s="250"/>
      <c r="B62" s="246"/>
      <c r="C62" s="246"/>
      <c r="D62" s="246"/>
      <c r="E62" s="246"/>
      <c r="F62" s="246"/>
      <c r="G62" s="327"/>
      <c r="H62" s="328" t="s">
        <v>510</v>
      </c>
      <c r="I62" s="329">
        <v>887267</v>
      </c>
      <c r="J62" s="330">
        <v>14226</v>
      </c>
      <c r="K62" s="331">
        <v>62.6</v>
      </c>
      <c r="L62" s="332">
        <v>27582</v>
      </c>
      <c r="M62" s="333">
        <v>0.6</v>
      </c>
      <c r="N62" s="334">
        <v>62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42" t="s">
        <v>3</v>
      </c>
      <c r="D47" s="1142"/>
      <c r="E47" s="1143"/>
      <c r="F47" s="11">
        <v>28.27</v>
      </c>
      <c r="G47" s="12">
        <v>30.08</v>
      </c>
      <c r="H47" s="12">
        <v>25.47</v>
      </c>
      <c r="I47" s="12">
        <v>22.96</v>
      </c>
      <c r="J47" s="13">
        <v>16.28</v>
      </c>
    </row>
    <row r="48" spans="2:10" ht="57.75" customHeight="1" x14ac:dyDescent="0.15">
      <c r="B48" s="14"/>
      <c r="C48" s="1144" t="s">
        <v>4</v>
      </c>
      <c r="D48" s="1144"/>
      <c r="E48" s="1145"/>
      <c r="F48" s="15">
        <v>10.210000000000001</v>
      </c>
      <c r="G48" s="16">
        <v>0.46</v>
      </c>
      <c r="H48" s="16">
        <v>0.26</v>
      </c>
      <c r="I48" s="16">
        <v>1.21</v>
      </c>
      <c r="J48" s="17">
        <v>0.92</v>
      </c>
    </row>
    <row r="49" spans="2:10" ht="57.75" customHeight="1" thickBot="1" x14ac:dyDescent="0.2">
      <c r="B49" s="18"/>
      <c r="C49" s="1146" t="s">
        <v>5</v>
      </c>
      <c r="D49" s="1146"/>
      <c r="E49" s="1147"/>
      <c r="F49" s="19" t="s">
        <v>522</v>
      </c>
      <c r="G49" s="20" t="s">
        <v>523</v>
      </c>
      <c r="H49" s="20" t="s">
        <v>524</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熊谷 路子</cp:lastModifiedBy>
  <cp:lastPrinted>2018-02-27T02:47:11Z</cp:lastPrinted>
  <dcterms:created xsi:type="dcterms:W3CDTF">2018-01-24T03:41:07Z</dcterms:created>
  <dcterms:modified xsi:type="dcterms:W3CDTF">2018-03-23T04:17:36Z</dcterms:modified>
  <cp:category/>
</cp:coreProperties>
</file>