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defaultThemeVersion="124226"/>
  <xr:revisionPtr revIDLastSave="0" documentId="13_ncr:1_{32B6A1BC-FECE-483D-89F6-13269954BB6B}" xr6:coauthVersionLast="47" xr6:coauthVersionMax="47" xr10:uidLastSave="{00000000-0000-0000-0000-000000000000}"/>
  <bookViews>
    <workbookView xWindow="1116" yWindow="1536" windowWidth="21924" windowHeight="9864" activeTab="1" xr2:uid="{00000000-000D-0000-FFFF-FFFF00000000}"/>
  </bookViews>
  <sheets>
    <sheet name="様式9-5-1" sheetId="15" r:id="rId1"/>
    <sheet name="様式9-5-2" sheetId="19" r:id="rId2"/>
    <sheet name="様式9-5-3" sheetId="16" r:id="rId3"/>
    <sheet name="様式9-5-4" sheetId="20"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1__123Graph_Aｸﾞﾗﾌ_10" hidden="1">#REF!</definedName>
    <definedName name="_10__123Graph_Aｸﾞﾗﾌ_19" hidden="1">#REF!</definedName>
    <definedName name="_100__123Graph_Eｸﾞﾗﾌ_15" hidden="1">#REF!</definedName>
    <definedName name="_101__123Graph_Eｸﾞﾗﾌ_16" hidden="1">#REF!</definedName>
    <definedName name="_102__123Graph_Eｸﾞﾗﾌ_17" hidden="1">#REF!</definedName>
    <definedName name="_103__123Graph_Eｸﾞﾗﾌ_18" hidden="1">#REF!</definedName>
    <definedName name="_104__123Graph_Eｸﾞﾗﾌ_19" hidden="1">#REF!</definedName>
    <definedName name="_105__123Graph_Eｸﾞﾗﾌ_20" hidden="1">#REF!</definedName>
    <definedName name="_106__123Graph_Eｸﾞﾗﾌ_29" hidden="1">#REF!</definedName>
    <definedName name="_107__123Graph_Eｸﾞﾗﾌ_30" hidden="1">#REF!</definedName>
    <definedName name="_108__123Graph_Eｸﾞﾗﾌ_31" hidden="1">#REF!</definedName>
    <definedName name="_109__123Graph_Eｸﾞﾗﾌ_32" hidden="1">#REF!</definedName>
    <definedName name="_11__123Graph_Aｸﾞﾗﾌ_20" hidden="1">#REF!</definedName>
    <definedName name="_110__123Graph_Eｸﾞﾗﾌ_37" hidden="1">#REF!</definedName>
    <definedName name="_111__123Graph_Eｸﾞﾗﾌ_38" hidden="1">#REF!</definedName>
    <definedName name="_112__123Graph_Eｸﾞﾗﾌ_39" hidden="1">#REF!</definedName>
    <definedName name="_113__123Graph_Eｸﾞﾗﾌ_40" hidden="1">#REF!</definedName>
    <definedName name="_114__123Graph_Eｸﾞﾗﾌ_5" hidden="1">#REF!</definedName>
    <definedName name="_115__123Graph_Eｸﾞﾗﾌ_6" hidden="1">#REF!</definedName>
    <definedName name="_116__123Graph_Eｸﾞﾗﾌ_7" hidden="1">#REF!</definedName>
    <definedName name="_117__123Graph_Fｸﾞﾗﾌ_13" hidden="1">#REF!</definedName>
    <definedName name="_118__123Graph_Fｸﾞﾗﾌ_14" hidden="1">#REF!</definedName>
    <definedName name="_119__123Graph_Fｸﾞﾗﾌ_17" hidden="1">#REF!</definedName>
    <definedName name="_12__123Graph_Aｸﾞﾗﾌ_29" hidden="1">#REF!</definedName>
    <definedName name="_120__123Graph_Fｸﾞﾗﾌ_18" hidden="1">#REF!</definedName>
    <definedName name="_121__123Graph_Fｸﾞﾗﾌ_29" hidden="1">#REF!</definedName>
    <definedName name="_122__123Graph_Fｸﾞﾗﾌ_30" hidden="1">#REF!</definedName>
    <definedName name="_123__123Graph_Fｸﾞﾗﾌ_37" hidden="1">#REF!</definedName>
    <definedName name="_124__123Graph_Fｸﾞﾗﾌ_39" hidden="1">#REF!</definedName>
    <definedName name="_125__123Graph_Fｸﾞﾗﾌ_5" hidden="1">#REF!</definedName>
    <definedName name="_126__123Graph_Fｸﾞﾗﾌ_7" hidden="1">#REF!</definedName>
    <definedName name="_127__123Graph_Xｸﾞﾗﾌ_10" hidden="1">#REF!</definedName>
    <definedName name="_128__123Graph_Xｸﾞﾗﾌ_11" hidden="1">#REF!</definedName>
    <definedName name="_129__123Graph_Xｸﾞﾗﾌ_12" hidden="1">#REF!</definedName>
    <definedName name="_13__123Graph_Aｸﾞﾗﾌ_30" hidden="1">#REF!</definedName>
    <definedName name="_130__123Graph_Xｸﾞﾗﾌ_14" hidden="1">#REF!</definedName>
    <definedName name="_131__123Graph_Xｸﾞﾗﾌ_15" hidden="1">#REF!</definedName>
    <definedName name="_132__123Graph_Xｸﾞﾗﾌ_16" hidden="1">#REF!</definedName>
    <definedName name="_133__123Graph_Xｸﾞﾗﾌ_18" hidden="1">#REF!</definedName>
    <definedName name="_134__123Graph_Xｸﾞﾗﾌ_19" hidden="1">#REF!</definedName>
    <definedName name="_135__123Graph_Xｸﾞﾗﾌ_20" hidden="1">#REF!</definedName>
    <definedName name="_136__123Graph_Xｸﾞﾗﾌ_30" hidden="1">#REF!</definedName>
    <definedName name="_137__123Graph_Xｸﾞﾗﾌ_31" hidden="1">#REF!</definedName>
    <definedName name="_138__123Graph_Xｸﾞﾗﾌ_32" hidden="1">#REF!</definedName>
    <definedName name="_139__123Graph_Xｸﾞﾗﾌ_38" hidden="1">#REF!</definedName>
    <definedName name="_14__123Graph_Aｸﾞﾗﾌ_31" hidden="1">#REF!</definedName>
    <definedName name="_140__123Graph_Xｸﾞﾗﾌ_39" hidden="1">#REF!</definedName>
    <definedName name="_141__123Graph_Xｸﾞﾗﾌ_40" hidden="1">#REF!</definedName>
    <definedName name="_142__123Graph_Xｸﾞﾗﾌ_5" hidden="1">#REF!</definedName>
    <definedName name="_143__123Graph_Xｸﾞﾗﾌ_6" hidden="1">#REF!</definedName>
    <definedName name="_144__123Graph_Xｸﾞﾗﾌ_7" hidden="1">#REF!</definedName>
    <definedName name="_145__123Graph_Xｸﾞﾗﾌ_8" hidden="1">#REF!</definedName>
    <definedName name="_146__123Graph_Xｸﾞﾗﾌ_9" hidden="1">#REF!</definedName>
    <definedName name="_15__123Graph_Aｸﾞﾗﾌ_32" hidden="1">#REF!</definedName>
    <definedName name="_16__123Graph_Aｸﾞﾗﾌ_37" hidden="1">#REF!</definedName>
    <definedName name="_17__123Graph_Aｸﾞﾗﾌ_38" hidden="1">#REF!</definedName>
    <definedName name="_18__123Graph_Aｸﾞﾗﾌ_39" hidden="1">#REF!</definedName>
    <definedName name="_19__123Graph_Aｸﾞﾗﾌ_40" hidden="1">#REF!</definedName>
    <definedName name="_2__123Graph_Aｸﾞﾗﾌ_11" hidden="1">#REF!</definedName>
    <definedName name="_20__123Graph_Aｸﾞﾗﾌ_5" hidden="1">[1]内科!#REF!</definedName>
    <definedName name="_21__123Graph_Aｸﾞﾗﾌ_6" hidden="1">#REF!</definedName>
    <definedName name="_22__123Graph_Aｸﾞﾗﾌ_7" hidden="1">#REF!</definedName>
    <definedName name="_23__123Graph_Aｸﾞﾗﾌ_8" hidden="1">[1]内科!#REF!</definedName>
    <definedName name="_24__123Graph_Aｸﾞﾗﾌ_9" hidden="1">#REF!</definedName>
    <definedName name="_25__123Graph_Bｸﾞﾗﾌ_10" hidden="1">#REF!</definedName>
    <definedName name="_26__123Graph_Bｸﾞﾗﾌ_11" hidden="1">#REF!</definedName>
    <definedName name="_27__123Graph_Bｸﾞﾗﾌ_12" hidden="1">#REF!</definedName>
    <definedName name="_28__123Graph_Bｸﾞﾗﾌ_13" hidden="1">#REF!</definedName>
    <definedName name="_29__123Graph_Bｸﾞﾗﾌ_14" hidden="1">#REF!</definedName>
    <definedName name="_3__123Graph_Aｸﾞﾗﾌ_12" hidden="1">#REF!</definedName>
    <definedName name="_30__123Graph_Bｸﾞﾗﾌ_15" hidden="1">#REF!</definedName>
    <definedName name="_31__123Graph_Bｸﾞﾗﾌ_16" hidden="1">#REF!</definedName>
    <definedName name="_32__123Graph_Bｸﾞﾗﾌ_17" hidden="1">#REF!</definedName>
    <definedName name="_33__123Graph_Bｸﾞﾗﾌ_18" hidden="1">#REF!</definedName>
    <definedName name="_34__123Graph_Bｸﾞﾗﾌ_19" hidden="1">#REF!</definedName>
    <definedName name="_35__123Graph_Bｸﾞﾗﾌ_20" hidden="1">#REF!</definedName>
    <definedName name="_36__123Graph_Bｸﾞﾗﾌ_29" hidden="1">#REF!</definedName>
    <definedName name="_37__123Graph_Bｸﾞﾗﾌ_30" hidden="1">#REF!</definedName>
    <definedName name="_38__123Graph_Bｸﾞﾗﾌ_31" hidden="1">#REF!</definedName>
    <definedName name="_39__123Graph_Bｸﾞﾗﾌ_32" hidden="1">#REF!</definedName>
    <definedName name="_4__123Graph_Aｸﾞﾗﾌ_13" hidden="1">#REF!</definedName>
    <definedName name="_40__123Graph_Bｸﾞﾗﾌ_37" hidden="1">#REF!</definedName>
    <definedName name="_41__123Graph_Bｸﾞﾗﾌ_38" hidden="1">#REF!</definedName>
    <definedName name="_42__123Graph_Bｸﾞﾗﾌ_39" hidden="1">#REF!</definedName>
    <definedName name="_43__123Graph_Bｸﾞﾗﾌ_40" hidden="1">#REF!</definedName>
    <definedName name="_44__123Graph_Bｸﾞﾗﾌ_5" hidden="1">#REF!</definedName>
    <definedName name="_45__123Graph_Bｸﾞﾗﾌ_6" hidden="1">#REF!</definedName>
    <definedName name="_46__123Graph_Bｸﾞﾗﾌ_7" hidden="1">#REF!</definedName>
    <definedName name="_47__123Graph_Bｸﾞﾗﾌ_8" hidden="1">#REF!</definedName>
    <definedName name="_48__123Graph_Bｸﾞﾗﾌ_9" hidden="1">#REF!</definedName>
    <definedName name="_49__123Graph_Cｸﾞﾗﾌ_10" hidden="1">#REF!</definedName>
    <definedName name="_5__123Graph_Aｸﾞﾗﾌ_14" hidden="1">#REF!</definedName>
    <definedName name="_50__123Graph_Cｸﾞﾗﾌ_11" hidden="1">#REF!</definedName>
    <definedName name="_51__123Graph_Cｸﾞﾗﾌ_12" hidden="1">#REF!</definedName>
    <definedName name="_52__123Graph_Cｸﾞﾗﾌ_13" hidden="1">#REF!</definedName>
    <definedName name="_53__123Graph_Cｸﾞﾗﾌ_14" hidden="1">#REF!</definedName>
    <definedName name="_54__123Graph_Cｸﾞﾗﾌ_15" hidden="1">#REF!</definedName>
    <definedName name="_55__123Graph_Cｸﾞﾗﾌ_16" hidden="1">#REF!</definedName>
    <definedName name="_56__123Graph_Cｸﾞﾗﾌ_17" hidden="1">#REF!</definedName>
    <definedName name="_57__123Graph_Cｸﾞﾗﾌ_18" hidden="1">#REF!</definedName>
    <definedName name="_58__123Graph_Cｸﾞﾗﾌ_19" hidden="1">#REF!</definedName>
    <definedName name="_59__123Graph_Cｸﾞﾗﾌ_20" hidden="1">#REF!</definedName>
    <definedName name="_6__123Graph_Aｸﾞﾗﾌ_15" hidden="1">#REF!</definedName>
    <definedName name="_60__123Graph_Cｸﾞﾗﾌ_29" hidden="1">#REF!</definedName>
    <definedName name="_61__123Graph_Cｸﾞﾗﾌ_30" hidden="1">#REF!</definedName>
    <definedName name="_62__123Graph_Cｸﾞﾗﾌ_31" hidden="1">#REF!</definedName>
    <definedName name="_63__123Graph_Cｸﾞﾗﾌ_32" hidden="1">#REF!</definedName>
    <definedName name="_64__123Graph_Cｸﾞﾗﾌ_37" hidden="1">#REF!</definedName>
    <definedName name="_65__123Graph_Cｸﾞﾗﾌ_38" hidden="1">#REF!</definedName>
    <definedName name="_66__123Graph_Cｸﾞﾗﾌ_39" hidden="1">#REF!</definedName>
    <definedName name="_67__123Graph_Cｸﾞﾗﾌ_40" hidden="1">#REF!</definedName>
    <definedName name="_68__123Graph_Cｸﾞﾗﾌ_5" hidden="1">#REF!</definedName>
    <definedName name="_69__123Graph_Cｸﾞﾗﾌ_6" hidden="1">#REF!</definedName>
    <definedName name="_7__123Graph_Aｸﾞﾗﾌ_16" hidden="1">#REF!</definedName>
    <definedName name="_70__123Graph_Cｸﾞﾗﾌ_7" hidden="1">#REF!</definedName>
    <definedName name="_71__123Graph_Cｸﾞﾗﾌ_8" hidden="1">#REF!</definedName>
    <definedName name="_72__123Graph_Cｸﾞﾗﾌ_9" hidden="1">#REF!</definedName>
    <definedName name="_73__123Graph_Dｸﾞﾗﾌ_10" hidden="1">#REF!</definedName>
    <definedName name="_74__123Graph_Dｸﾞﾗﾌ_11" hidden="1">#REF!</definedName>
    <definedName name="_75__123Graph_Dｸﾞﾗﾌ_12" hidden="1">#REF!</definedName>
    <definedName name="_76__123Graph_Dｸﾞﾗﾌ_13" hidden="1">#REF!</definedName>
    <definedName name="_77__123Graph_Dｸﾞﾗﾌ_14" hidden="1">#REF!</definedName>
    <definedName name="_78__123Graph_Dｸﾞﾗﾌ_15" hidden="1">#REF!</definedName>
    <definedName name="_79__123Graph_Dｸﾞﾗﾌ_16" hidden="1">#REF!</definedName>
    <definedName name="_8__123Graph_Aｸﾞﾗﾌ_17" hidden="1">#REF!</definedName>
    <definedName name="_80__123Graph_Dｸﾞﾗﾌ_17" hidden="1">#REF!</definedName>
    <definedName name="_81__123Graph_Dｸﾞﾗﾌ_18" hidden="1">#REF!</definedName>
    <definedName name="_82__123Graph_Dｸﾞﾗﾌ_19" hidden="1">#REF!</definedName>
    <definedName name="_83__123Graph_Dｸﾞﾗﾌ_20" hidden="1">#REF!</definedName>
    <definedName name="_84__123Graph_Dｸﾞﾗﾌ_29" hidden="1">#REF!</definedName>
    <definedName name="_85__123Graph_Dｸﾞﾗﾌ_30" hidden="1">#REF!</definedName>
    <definedName name="_86__123Graph_Dｸﾞﾗﾌ_31" hidden="1">#REF!</definedName>
    <definedName name="_87__123Graph_Dｸﾞﾗﾌ_32" hidden="1">#REF!</definedName>
    <definedName name="_88__123Graph_Dｸﾞﾗﾌ_37" hidden="1">#REF!</definedName>
    <definedName name="_89__123Graph_Dｸﾞﾗﾌ_38" hidden="1">#REF!</definedName>
    <definedName name="_9__123Graph_Aｸﾞﾗﾌ_18" hidden="1">#REF!</definedName>
    <definedName name="_90__123Graph_Dｸﾞﾗﾌ_39" hidden="1">#REF!</definedName>
    <definedName name="_91__123Graph_Dｸﾞﾗﾌ_40" hidden="1">#REF!</definedName>
    <definedName name="_92__123Graph_Dｸﾞﾗﾌ_5" hidden="1">#REF!</definedName>
    <definedName name="_93__123Graph_Dｸﾞﾗﾌ_6" hidden="1">#REF!</definedName>
    <definedName name="_94__123Graph_Dｸﾞﾗﾌ_7" hidden="1">#REF!</definedName>
    <definedName name="_95__123Graph_Dｸﾞﾗﾌ_8" hidden="1">#REF!</definedName>
    <definedName name="_96__123Graph_Dｸﾞﾗﾌ_9" hidden="1">#REF!</definedName>
    <definedName name="_97__123Graph_Eｸﾞﾗﾌ_12" hidden="1">#REF!</definedName>
    <definedName name="_98__123Graph_Eｸﾞﾗﾌ_13" hidden="1">#REF!</definedName>
    <definedName name="_99__123Graph_Eｸﾞﾗﾌ_14" hidden="1">#REF!</definedName>
    <definedName name="_Fill" hidden="1">#REF!</definedName>
    <definedName name="_PRN1">#REF!</definedName>
    <definedName name="_PRN2">#REF!</definedName>
    <definedName name="_PRN3">#REF!</definedName>
    <definedName name="_Regression_Out" hidden="1">#REF!</definedName>
    <definedName name="_Regression_X" hidden="1">#REF!</definedName>
    <definedName name="_Regression_Y" hidden="1">#REF!</definedName>
    <definedName name="\b">[2]名古屋市!#REF!</definedName>
    <definedName name="AAA">#REF!</definedName>
    <definedName name="anscount" hidden="1">1</definedName>
    <definedName name="COUNT">#REF!</definedName>
    <definedName name="data2">[3]ﾛｰﾝのﾃﾞｰﾀ!$F$16</definedName>
    <definedName name="data3">[3]ﾛｰﾝのﾃﾞｰﾀ!$I$16</definedName>
    <definedName name="data4">[3]ﾛｰﾝのﾃﾞｰﾀ!$F$17</definedName>
    <definedName name="data6">[3]ﾛｰﾝのﾃﾞｰﾀ!$I$18</definedName>
    <definedName name="ｆ">#REF!</definedName>
    <definedName name="ｇ">#REF!</definedName>
    <definedName name="HP_入院Pt">#REF!</definedName>
    <definedName name="Ｌ">#REF!</definedName>
    <definedName name="limcount" hidden="1">2</definedName>
    <definedName name="MIDASI">#REF!</definedName>
    <definedName name="Ｎ">[4]収支損益!$N$67</definedName>
    <definedName name="N57Q70">[5]収支損益!$N$67</definedName>
    <definedName name="ＮA">[4]収支損益!$G$508:$I$570</definedName>
    <definedName name="Ｐ">#REF!</definedName>
    <definedName name="PERYR">[3]ﾛｰﾝのﾃﾞｰﾀ!$I$18</definedName>
    <definedName name="_xlnm.Print_Area" localSheetId="0">'様式9-5-1'!$A$1:$F$40</definedName>
    <definedName name="_xlnm.Print_Area" localSheetId="1">'様式9-5-2'!$B$1:$AA$130</definedName>
    <definedName name="_xlnm.Print_Area" localSheetId="2">'様式9-5-3'!$B$1:$I$45</definedName>
    <definedName name="_xlnm.Print_Area" localSheetId="3">'様式9-5-4'!$A$1:$AA$60</definedName>
    <definedName name="_xlnm.Print_Area">#REF!</definedName>
    <definedName name="PRINT_AREA_MI">#REF!</definedName>
    <definedName name="Print_Titles_MI">[6]DB起債償還!#REF!</definedName>
    <definedName name="PRINT収支計画">#REF!</definedName>
    <definedName name="psc">#REF!</definedName>
    <definedName name="Q2_1_1入院">#REF!</definedName>
    <definedName name="Q2_1_3仙南">#REF!</definedName>
    <definedName name="Q2_1_4大河原HP">#REF!</definedName>
    <definedName name="Q2_1_5村田HP">#REF!</definedName>
    <definedName name="Q2_2_1両HP">#REF!</definedName>
    <definedName name="Q3_2">#REF!</definedName>
    <definedName name="Q4_1_3">#REF!</definedName>
    <definedName name="Q4_1_4">#REF!</definedName>
    <definedName name="Q4_1_5">#REF!</definedName>
    <definedName name="Q4_1_6">#REF!</definedName>
    <definedName name="Q4_1_7">#REF!</definedName>
    <definedName name="Q4_2_3">#REF!</definedName>
    <definedName name="Q4_2_4">#REF!</definedName>
    <definedName name="Q4_2_5">[7]Q4_2_5!$A$1:$AP$58</definedName>
    <definedName name="Q4_2_6">[8]Q4_2_6!$C$1:$E$33</definedName>
    <definedName name="Q4_2_7">#REF!</definedName>
    <definedName name="Q6_1_1全入院Pt">#REF!</definedName>
    <definedName name="Q6_1_3HP">#REF!</definedName>
    <definedName name="Q6_2_3HP">#REF!</definedName>
    <definedName name="s">#REF!</definedName>
    <definedName name="sencount" hidden="1">1</definedName>
    <definedName name="Ｔ">#REF!</definedName>
    <definedName name="TABLE1">#REF!</definedName>
    <definedName name="TAKANO">#REF!</definedName>
    <definedName name="T施設名ﾏｽﾀ">[7]T施設名ﾏｽﾀ!$B$6:$E$93</definedName>
    <definedName name="Ｖ">[4]収支損益!$W$160</definedName>
    <definedName name="W172W363">[5]収支損益!$W$117</definedName>
    <definedName name="Ｙ">[7]Q4_1_5!$A$1:$AV$58</definedName>
    <definedName name="Z_34493CA0_9924_43FC_A4FE_02C1C125D292_.wvu.PrintArea" localSheetId="0" hidden="1">'様式9-5-1'!$A$1:$F$37</definedName>
    <definedName name="Z_34493CA0_9924_43FC_A4FE_02C1C125D292_.wvu.PrintArea" localSheetId="1" hidden="1">'様式9-5-2'!$B$1:$AA$90</definedName>
    <definedName name="Z_34493CA0_9924_43FC_A4FE_02C1C125D292_.wvu.PrintArea" localSheetId="2" hidden="1">'様式9-5-3'!$B$1:$I$46</definedName>
    <definedName name="Z_34493CA0_9924_43FC_A4FE_02C1C125D292_.wvu.PrintArea" localSheetId="3" hidden="1">'様式9-5-4'!#REF!</definedName>
    <definedName name="Z_3B0F4A84_A0B4_4B34_9F25_CC72CB32209F_.wvu.PrintArea" localSheetId="0" hidden="1">'様式9-5-1'!$A$1:$F$37</definedName>
    <definedName name="Z_3B0F4A84_A0B4_4B34_9F25_CC72CB32209F_.wvu.PrintArea" localSheetId="1" hidden="1">'様式9-5-2'!$B$1:$AA$90</definedName>
    <definedName name="Z_3B0F4A84_A0B4_4B34_9F25_CC72CB32209F_.wvu.PrintArea" localSheetId="2" hidden="1">'様式9-5-3'!#REF!</definedName>
    <definedName name="Z_3B0F4A84_A0B4_4B34_9F25_CC72CB32209F_.wvu.PrintArea" localSheetId="3" hidden="1">'様式9-5-4'!$B$4:$AA$50</definedName>
    <definedName name="ああああ">[9]Q4_1_5!$A$1:$AV$58</definedName>
    <definedName name="あああああ">#REF!</definedName>
    <definedName name="ああああああ">[10]T施設名ﾏｽﾀ!$B$6:$E$93</definedName>
    <definedName name="あああああああ">#REF!</definedName>
    <definedName name="ああああああああ">[10]Q4_1_5!$A$1:$AV$58</definedName>
    <definedName name="あああああああああ">[10]Q4_2_5!$A$1:$AP$58</definedName>
    <definedName name="インフレ率">#REF!</definedName>
    <definedName name="う">#REF!</definedName>
    <definedName name="うう">#REF!</definedName>
    <definedName name="ううう">#REF!</definedName>
    <definedName name="うううう">[9]Q4_2_5!$A$1:$AP$58</definedName>
    <definedName name="ううううううう">#REF!</definedName>
    <definedName name="うううううううう">#REF!</definedName>
    <definedName name="え">#REF!</definedName>
    <definedName name="オペレーティングCF">#REF!</definedName>
    <definedName name="が">#REF!</definedName>
    <definedName name="ｸﾞﾗﾌ1">#REF!</definedName>
    <definedName name="ｸﾞﾗﾌ外科">#REF!</definedName>
    <definedName name="ｸﾞﾗﾌ眼科">#REF!</definedName>
    <definedName name="ｸﾞﾗﾌ産科">#REF!</definedName>
    <definedName name="ｸﾞﾗﾌ耳鼻科">#REF!</definedName>
    <definedName name="ｸﾞﾗﾌ小児科">#REF!</definedName>
    <definedName name="ｸﾞﾗﾌ整形">#REF!</definedName>
    <definedName name="ｸﾞﾗﾌ内科">#REF!</definedName>
    <definedName name="ｸﾞﾗﾌ泌尿器">#REF!</definedName>
    <definedName name="ｸﾞﾗﾌ皮膚科">#REF!</definedName>
    <definedName name="コスト削減率＿運営">#REF!</definedName>
    <definedName name="コスト削減率＿建設">#REF!</definedName>
    <definedName name="サービス購入費率">#REF!</definedName>
    <definedName name="サービス率">#REF!</definedName>
    <definedName name="その他経費">#REF!</definedName>
    <definedName name="た">#REF!</definedName>
    <definedName name="たかの">#REF!</definedName>
    <definedName name="ﾂ665">[5]収支損益!$Z$68</definedName>
    <definedName name="っっっっｋ">#REF!</definedName>
    <definedName name="ﾄ654">[5]収支損益!$S$69</definedName>
    <definedName name="の">[11]Q4_2_5!$A$1:$AP$58</definedName>
    <definedName name="モデル">#REF!</definedName>
    <definedName name="リスク調整">#REF!</definedName>
    <definedName name="んｎ">#REF!</definedName>
    <definedName name="んんｎ">#REF!</definedName>
    <definedName name="んんん">#REF!</definedName>
    <definedName name="んんんんん">[9]T施設名ﾏｽﾀ!$B$6:$E$93</definedName>
    <definedName name="印刷範囲">#REF!</definedName>
    <definedName name="営業CF">#REF!</definedName>
    <definedName name="営業外収益">#REF!</definedName>
    <definedName name="営業利益">#REF!</definedName>
    <definedName name="下請利益率">#REF!</definedName>
    <definedName name="割引率">#REF!</definedName>
    <definedName name="基準年度収支計画">#REF!</definedName>
    <definedName name="期間①">#REF!</definedName>
    <definedName name="期間②">#REF!</definedName>
    <definedName name="起債金利">#REF!</definedName>
    <definedName name="救急体制点数">[12]基本ﾃﾞｰﾀ!#REF!</definedName>
    <definedName name="金利＿元利均等">#REF!</definedName>
    <definedName name="躯体比率">#REF!</definedName>
    <definedName name="計画交通量">#REF!</definedName>
    <definedName name="建設費増減率">#REF!</definedName>
    <definedName name="県住民税">#REF!</definedName>
    <definedName name="元金＿元金均等">#REF!</definedName>
    <definedName name="元金＿元利均等">#REF!</definedName>
    <definedName name="元利返済前CF">#REF!</definedName>
    <definedName name="減価償却費">#REF!</definedName>
    <definedName name="固定資産税">#REF!</definedName>
    <definedName name="交付税＿1">#REF!</definedName>
    <definedName name="交付税＿10">#REF!</definedName>
    <definedName name="交付税＿19">#REF!</definedName>
    <definedName name="交付税＿2">#REF!</definedName>
    <definedName name="交付税＿21">#REF!</definedName>
    <definedName name="交付税＿3">#REF!</definedName>
    <definedName name="交付税＿34">#REF!</definedName>
    <definedName name="交付税＿4">#REF!</definedName>
    <definedName name="交付税＿5">#REF!</definedName>
    <definedName name="交付税＿6">#REF!</definedName>
    <definedName name="交付税＿7">#REF!</definedName>
    <definedName name="交付税＿8">#REF!</definedName>
    <definedName name="交付税＿9">#REF!</definedName>
    <definedName name="交付税PFI＿1">#REF!</definedName>
    <definedName name="交付税PFI＿10">#REF!</definedName>
    <definedName name="交付税PFI＿19">#REF!</definedName>
    <definedName name="交付税PFI＿2">#REF!</definedName>
    <definedName name="交付税PFI＿21">#REF!</definedName>
    <definedName name="交付税PFI＿22">#REF!</definedName>
    <definedName name="交付税PFI＿3">#REF!</definedName>
    <definedName name="交付税PFI＿34">#REF!</definedName>
    <definedName name="交付税PFI＿36">#REF!</definedName>
    <definedName name="交付税PFI＿37">#REF!</definedName>
    <definedName name="交付税PFI＿4">#REF!</definedName>
    <definedName name="交付税PFI＿5">#REF!</definedName>
    <definedName name="交付税PFI＿6">#REF!</definedName>
    <definedName name="交付税PFI＿7">#REF!</definedName>
    <definedName name="交付税PFI＿8">#REF!</definedName>
    <definedName name="交付税PFI＿9">#REF!</definedName>
    <definedName name="交付税充当率＿単独">#REF!</definedName>
    <definedName name="交付税充当率＿補助">#REF!</definedName>
    <definedName name="交付税従来＿1">#REF!</definedName>
    <definedName name="交付税従来＿10">#REF!</definedName>
    <definedName name="交付税従来＿2">#REF!</definedName>
    <definedName name="交付税従来＿3">#REF!</definedName>
    <definedName name="交付税従来＿4">#REF!</definedName>
    <definedName name="交付税従来＿5">#REF!</definedName>
    <definedName name="交付税従来＿6">#REF!</definedName>
    <definedName name="交付税従来＿7">#REF!</definedName>
    <definedName name="交付税従来＿8">#REF!</definedName>
    <definedName name="交付税従来＿9">#REF!</definedName>
    <definedName name="公共起債＿9">#REF!</definedName>
    <definedName name="高">[11]Q4_1_5!$A$1:$AV$58</definedName>
    <definedName name="最低保障">#REF!</definedName>
    <definedName name="財務CF">#REF!</definedName>
    <definedName name="算定">#REF!</definedName>
    <definedName name="残存価値＿建物">#REF!</definedName>
    <definedName name="残存価値＿設備">#REF!</definedName>
    <definedName name="市住民税">#REF!</definedName>
    <definedName name="市中金利">#REF!</definedName>
    <definedName name="資金調達前CF">#REF!</definedName>
    <definedName name="事業期間">#REF!</definedName>
    <definedName name="事業形態">#REF!</definedName>
    <definedName name="事業税">#REF!</definedName>
    <definedName name="事業方式">#REF!</definedName>
    <definedName name="借入金">#REF!</definedName>
    <definedName name="需要量">#REF!</definedName>
    <definedName name="収益明細">#REF!</definedName>
    <definedName name="出資金">#REF!</definedName>
    <definedName name="出資比率＿PFI">#REF!</definedName>
    <definedName name="処理場＿建物率">#REF!</definedName>
    <definedName name="処理場＿設備率">#REF!</definedName>
    <definedName name="所得課税">#REF!</definedName>
    <definedName name="床">[11]T施設名ﾏｽﾀ!$B$6:$E$93</definedName>
    <definedName name="税引き前当期利益">#REF!</definedName>
    <definedName name="設計・監理料">#REF!</definedName>
    <definedName name="設定条件">#REF!</definedName>
    <definedName name="設備比率">#REF!</definedName>
    <definedName name="損失補てん率">#REF!</definedName>
    <definedName name="耐用年数＿建物">#REF!</definedName>
    <definedName name="耐用年数＿設備">#REF!</definedName>
    <definedName name="長期修繕">#REF!</definedName>
    <definedName name="通行料金">#REF!</definedName>
    <definedName name="登録免許税">#REF!</definedName>
    <definedName name="都市計画税">#REF!</definedName>
    <definedName name="投資">#REF!</definedName>
    <definedName name="投資CF">#REF!</definedName>
    <definedName name="投資年度＿建物">#REF!</definedName>
    <definedName name="投資年度＿設備">#REF!</definedName>
    <definedName name="当期CF">#REF!</definedName>
    <definedName name="当期減価償却費">#REF!</definedName>
    <definedName name="当期利益">#REF!</definedName>
    <definedName name="内部留保＿累積">#REF!</definedName>
    <definedName name="年間交通量">#REF!</definedName>
    <definedName name="年度＿事業着手">#REF!</definedName>
    <definedName name="年度＿操業">#REF!</definedName>
    <definedName name="年齢別人口">#REF!</definedName>
    <definedName name="配当率①">#REF!</definedName>
    <definedName name="配当率②">#REF!</definedName>
    <definedName name="費用明細">#REF!</definedName>
    <definedName name="標準職員数">#REF!</definedName>
    <definedName name="不動産収得税">#REF!</definedName>
    <definedName name="附帯事務費">#REF!</definedName>
    <definedName name="平準化方法">#REF!</definedName>
    <definedName name="返済方法">#REF!</definedName>
    <definedName name="返済方法＿PFI">#REF!</definedName>
    <definedName name="返済方法＿従来">#REF!</definedName>
    <definedName name="法人税">#REF!</definedName>
    <definedName name="要員計画">[5]健診業務!$C$6:$N$34</definedName>
    <definedName name="利率①">#REF!</definedName>
    <definedName name="利率②">#REF!</definedName>
    <definedName name="料金">#REF!</definedName>
    <definedName name="料金②">#REF!</definedName>
    <definedName name="料金収入">#REF!</definedName>
  </definedNames>
  <calcPr calcId="191029"/>
  <customWorkbookViews>
    <customWorkbookView name="整備費内訳" guid="{34493CA0-9924-43FC-A4FE-02C1C125D292}" maximized="1" xWindow="-8" yWindow="-8" windowWidth="1936" windowHeight="1056" activeSheetId="16"/>
    <customWorkbookView name="維持管理費・運営費内訳" guid="{3B0F4A84-A0B4-4B34-9F25-CC72CB32209F}" maximized="1" xWindow="-8" yWindow="-8" windowWidth="1936" windowHeight="1056" activeSheetId="1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19" l="1"/>
  <c r="D39" i="15"/>
  <c r="D40" i="15"/>
  <c r="AC20" i="20"/>
  <c r="AA49" i="20" l="1"/>
  <c r="AA48" i="20"/>
  <c r="Z47" i="20"/>
  <c r="Y47" i="20"/>
  <c r="X47" i="20"/>
  <c r="X25" i="20" s="1"/>
  <c r="W47" i="20"/>
  <c r="V47" i="20"/>
  <c r="U47" i="20"/>
  <c r="T47" i="20"/>
  <c r="S47" i="20"/>
  <c r="R47" i="20"/>
  <c r="Q47" i="20"/>
  <c r="P47" i="20"/>
  <c r="P25" i="20" s="1"/>
  <c r="O47" i="20"/>
  <c r="N47" i="20"/>
  <c r="M47" i="20"/>
  <c r="L47" i="20"/>
  <c r="K47" i="20"/>
  <c r="J47" i="20"/>
  <c r="I47" i="20"/>
  <c r="H47" i="20"/>
  <c r="G47" i="20"/>
  <c r="F47" i="20"/>
  <c r="E47" i="20"/>
  <c r="AA46" i="20"/>
  <c r="AA45" i="20"/>
  <c r="AA44" i="20"/>
  <c r="AA43" i="20"/>
  <c r="AA42" i="20"/>
  <c r="AA41" i="20"/>
  <c r="AA40" i="20"/>
  <c r="AA39" i="20"/>
  <c r="Z38" i="20"/>
  <c r="Y38" i="20"/>
  <c r="X38" i="20"/>
  <c r="W38" i="20"/>
  <c r="V38" i="20"/>
  <c r="U38" i="20"/>
  <c r="T38" i="20"/>
  <c r="S38" i="20"/>
  <c r="R38" i="20"/>
  <c r="Q38" i="20"/>
  <c r="P38" i="20"/>
  <c r="O38" i="20"/>
  <c r="N38" i="20"/>
  <c r="M38" i="20"/>
  <c r="L38" i="20"/>
  <c r="K38" i="20"/>
  <c r="J38" i="20"/>
  <c r="I38" i="20"/>
  <c r="H38" i="20"/>
  <c r="G38" i="20"/>
  <c r="F38" i="20"/>
  <c r="E38" i="20"/>
  <c r="AA37" i="20"/>
  <c r="AA36" i="20"/>
  <c r="AA35" i="20"/>
  <c r="AA34" i="20"/>
  <c r="AA33" i="20"/>
  <c r="AA32" i="20"/>
  <c r="Z31" i="20"/>
  <c r="Y31" i="20"/>
  <c r="Y25" i="20" s="1"/>
  <c r="X31" i="20"/>
  <c r="W31" i="20"/>
  <c r="V31" i="20"/>
  <c r="U31" i="20"/>
  <c r="T31" i="20"/>
  <c r="T25" i="20" s="1"/>
  <c r="S31" i="20"/>
  <c r="R31" i="20"/>
  <c r="Q31" i="20"/>
  <c r="P31" i="20"/>
  <c r="O31" i="20"/>
  <c r="O25" i="20" s="1"/>
  <c r="N31" i="20"/>
  <c r="M31" i="20"/>
  <c r="L31" i="20"/>
  <c r="K31" i="20"/>
  <c r="J31" i="20"/>
  <c r="I31" i="20"/>
  <c r="H31" i="20"/>
  <c r="G31" i="20"/>
  <c r="F31" i="20"/>
  <c r="E31" i="20"/>
  <c r="AA30" i="20"/>
  <c r="AA29" i="20"/>
  <c r="AA28" i="20"/>
  <c r="AA27" i="20"/>
  <c r="AA26" i="20"/>
  <c r="L25" i="20"/>
  <c r="H25" i="20"/>
  <c r="AA24" i="20"/>
  <c r="AA23" i="20"/>
  <c r="Z22" i="20"/>
  <c r="Y22" i="20"/>
  <c r="X22" i="20"/>
  <c r="W22" i="20"/>
  <c r="V22" i="20"/>
  <c r="U22" i="20"/>
  <c r="T22" i="20"/>
  <c r="S22" i="20"/>
  <c r="R22" i="20"/>
  <c r="Q22" i="20"/>
  <c r="P22" i="20"/>
  <c r="O22" i="20"/>
  <c r="N22" i="20"/>
  <c r="M22" i="20"/>
  <c r="L22" i="20"/>
  <c r="K22" i="20"/>
  <c r="J22" i="20"/>
  <c r="I22" i="20"/>
  <c r="H22" i="20"/>
  <c r="G22" i="20"/>
  <c r="F22" i="20"/>
  <c r="E22" i="20"/>
  <c r="Z21" i="20"/>
  <c r="Y21" i="20"/>
  <c r="X21" i="20"/>
  <c r="W21" i="20"/>
  <c r="V21" i="20"/>
  <c r="U21" i="20"/>
  <c r="T21" i="20"/>
  <c r="S21" i="20"/>
  <c r="R21" i="20"/>
  <c r="Q21" i="20"/>
  <c r="P21" i="20"/>
  <c r="O21" i="20"/>
  <c r="N21" i="20"/>
  <c r="M21" i="20"/>
  <c r="L21" i="20"/>
  <c r="K21" i="20"/>
  <c r="J21" i="20"/>
  <c r="I21" i="20"/>
  <c r="H21" i="20"/>
  <c r="G21" i="20"/>
  <c r="F21" i="20"/>
  <c r="E21" i="20"/>
  <c r="Z20" i="20"/>
  <c r="Y20" i="20"/>
  <c r="X20" i="20"/>
  <c r="W20" i="20"/>
  <c r="V20" i="20"/>
  <c r="U20" i="20"/>
  <c r="T20" i="20"/>
  <c r="S20" i="20"/>
  <c r="R20" i="20"/>
  <c r="Q20" i="20"/>
  <c r="P20" i="20"/>
  <c r="O20" i="20"/>
  <c r="N20" i="20"/>
  <c r="M20" i="20"/>
  <c r="L20" i="20"/>
  <c r="K20" i="20"/>
  <c r="J20" i="20"/>
  <c r="I20" i="20"/>
  <c r="H20" i="20"/>
  <c r="G20" i="20"/>
  <c r="F20" i="20"/>
  <c r="E20" i="20"/>
  <c r="E8" i="20" s="1"/>
  <c r="AA19" i="20"/>
  <c r="AA18" i="20"/>
  <c r="AA17" i="20"/>
  <c r="AA16" i="20"/>
  <c r="Z15" i="20"/>
  <c r="Y15" i="20"/>
  <c r="X15" i="20"/>
  <c r="W15" i="20"/>
  <c r="V15" i="20"/>
  <c r="U15" i="20"/>
  <c r="T15" i="20"/>
  <c r="S15" i="20"/>
  <c r="R15" i="20"/>
  <c r="Q15" i="20"/>
  <c r="P15" i="20"/>
  <c r="O15" i="20"/>
  <c r="N15" i="20"/>
  <c r="M15" i="20"/>
  <c r="L15" i="20"/>
  <c r="K15" i="20"/>
  <c r="J15" i="20"/>
  <c r="I15" i="20"/>
  <c r="H15" i="20"/>
  <c r="G15" i="20"/>
  <c r="F15" i="20"/>
  <c r="E15" i="20"/>
  <c r="AA14" i="20"/>
  <c r="AA13" i="20"/>
  <c r="AA12" i="20"/>
  <c r="AA11" i="20"/>
  <c r="Z10" i="20"/>
  <c r="Y10" i="20"/>
  <c r="X10" i="20"/>
  <c r="W10" i="20"/>
  <c r="V10" i="20"/>
  <c r="U10" i="20"/>
  <c r="T10" i="20"/>
  <c r="S10" i="20"/>
  <c r="R10" i="20"/>
  <c r="Q10" i="20"/>
  <c r="P10" i="20"/>
  <c r="O10" i="20"/>
  <c r="N10" i="20"/>
  <c r="M10" i="20"/>
  <c r="L10" i="20"/>
  <c r="K10" i="20"/>
  <c r="J10" i="20"/>
  <c r="I10" i="20"/>
  <c r="H10" i="20"/>
  <c r="G10" i="20"/>
  <c r="F10" i="20"/>
  <c r="E10" i="20"/>
  <c r="AA9" i="20"/>
  <c r="E41" i="16"/>
  <c r="E37" i="16"/>
  <c r="E33" i="16"/>
  <c r="E29" i="16"/>
  <c r="E25" i="16"/>
  <c r="E21" i="16"/>
  <c r="E17" i="16"/>
  <c r="E13" i="16"/>
  <c r="E84" i="19"/>
  <c r="E82" i="19"/>
  <c r="E79" i="19"/>
  <c r="E78" i="19"/>
  <c r="E68" i="19"/>
  <c r="E64" i="19"/>
  <c r="E36" i="19" s="1"/>
  <c r="E52" i="19"/>
  <c r="E37" i="19"/>
  <c r="E30" i="19"/>
  <c r="E29" i="19"/>
  <c r="E28" i="19" s="1"/>
  <c r="AA21" i="19"/>
  <c r="AA19" i="19"/>
  <c r="AA17" i="19"/>
  <c r="E15" i="19"/>
  <c r="AA117" i="19"/>
  <c r="AA119" i="19"/>
  <c r="AA104" i="19"/>
  <c r="Y103" i="19"/>
  <c r="E113" i="19"/>
  <c r="E102" i="19" s="1"/>
  <c r="E108" i="19"/>
  <c r="E103" i="19"/>
  <c r="AA103" i="19" s="1"/>
  <c r="E98" i="19"/>
  <c r="E97" i="19"/>
  <c r="AC21" i="19"/>
  <c r="AC19" i="19"/>
  <c r="AC17" i="19"/>
  <c r="AC11" i="19"/>
  <c r="AA12" i="19"/>
  <c r="AA11" i="19"/>
  <c r="AA9" i="19"/>
  <c r="E22" i="19"/>
  <c r="AA22" i="19" s="1"/>
  <c r="E20" i="19"/>
  <c r="AA20" i="19" s="1"/>
  <c r="E18" i="19"/>
  <c r="AA18" i="19" s="1"/>
  <c r="H10" i="19"/>
  <c r="D27" i="15"/>
  <c r="D23" i="15"/>
  <c r="D30" i="15" s="1"/>
  <c r="D17" i="15"/>
  <c r="D14" i="15"/>
  <c r="F64" i="19"/>
  <c r="G64" i="19"/>
  <c r="H64" i="19"/>
  <c r="I64" i="19"/>
  <c r="J64" i="19"/>
  <c r="K64" i="19"/>
  <c r="L64" i="19"/>
  <c r="M64" i="19"/>
  <c r="N64" i="19"/>
  <c r="O64" i="19"/>
  <c r="P64" i="19"/>
  <c r="Q64" i="19"/>
  <c r="R64" i="19"/>
  <c r="S64" i="19"/>
  <c r="T64" i="19"/>
  <c r="U64" i="19"/>
  <c r="V64" i="19"/>
  <c r="W64" i="19"/>
  <c r="X64" i="19"/>
  <c r="Y64" i="19"/>
  <c r="Z64" i="19"/>
  <c r="AA92" i="19"/>
  <c r="AC13" i="19"/>
  <c r="AC12" i="19"/>
  <c r="F98" i="19"/>
  <c r="F97" i="19" s="1"/>
  <c r="G98" i="19"/>
  <c r="G97" i="19" s="1"/>
  <c r="H98" i="19"/>
  <c r="H97" i="19" s="1"/>
  <c r="I98" i="19"/>
  <c r="I97" i="19" s="1"/>
  <c r="J98" i="19"/>
  <c r="J97" i="19" s="1"/>
  <c r="K98" i="19"/>
  <c r="K97" i="19" s="1"/>
  <c r="L98" i="19"/>
  <c r="L97" i="19" s="1"/>
  <c r="M98" i="19"/>
  <c r="M97" i="19" s="1"/>
  <c r="N98" i="19"/>
  <c r="N97" i="19" s="1"/>
  <c r="O98" i="19"/>
  <c r="O97" i="19" s="1"/>
  <c r="P98" i="19"/>
  <c r="P97" i="19" s="1"/>
  <c r="Q98" i="19"/>
  <c r="Q97" i="19" s="1"/>
  <c r="R98" i="19"/>
  <c r="R97" i="19" s="1"/>
  <c r="S98" i="19"/>
  <c r="S97" i="19" s="1"/>
  <c r="T98" i="19"/>
  <c r="T97" i="19" s="1"/>
  <c r="U98" i="19"/>
  <c r="U97" i="19" s="1"/>
  <c r="V98" i="19"/>
  <c r="V97" i="19" s="1"/>
  <c r="W98" i="19"/>
  <c r="W97" i="19" s="1"/>
  <c r="X98" i="19"/>
  <c r="X97" i="19" s="1"/>
  <c r="Y98" i="19"/>
  <c r="Y97" i="19" s="1"/>
  <c r="Z98" i="19"/>
  <c r="Z97" i="19" s="1"/>
  <c r="AA48" i="19"/>
  <c r="AA49" i="19"/>
  <c r="AA57" i="19"/>
  <c r="AA58" i="19"/>
  <c r="AA59" i="19"/>
  <c r="AA60" i="19"/>
  <c r="AA61" i="19"/>
  <c r="AA62" i="19"/>
  <c r="AA116" i="19"/>
  <c r="AA115" i="19"/>
  <c r="AA114" i="19"/>
  <c r="AA112" i="19"/>
  <c r="AA111" i="19"/>
  <c r="AA110" i="19"/>
  <c r="AA109" i="19"/>
  <c r="AA107" i="19"/>
  <c r="AA106" i="19"/>
  <c r="AA105" i="19"/>
  <c r="AA101" i="19"/>
  <c r="AA100" i="19"/>
  <c r="AA99" i="19"/>
  <c r="Z103" i="19"/>
  <c r="Y108" i="19"/>
  <c r="Y102" i="19" s="1"/>
  <c r="Z108" i="19"/>
  <c r="Y113" i="19"/>
  <c r="Z113" i="19"/>
  <c r="Z102" i="19" s="1"/>
  <c r="X113" i="19"/>
  <c r="W113" i="19"/>
  <c r="V113" i="19"/>
  <c r="U113" i="19"/>
  <c r="T113" i="19"/>
  <c r="S113" i="19"/>
  <c r="R113" i="19"/>
  <c r="Q113" i="19"/>
  <c r="P113" i="19"/>
  <c r="O113" i="19"/>
  <c r="N113" i="19"/>
  <c r="M113" i="19"/>
  <c r="L113" i="19"/>
  <c r="K113" i="19"/>
  <c r="J113" i="19"/>
  <c r="I113" i="19"/>
  <c r="H113" i="19"/>
  <c r="G113" i="19"/>
  <c r="F113" i="19"/>
  <c r="D113" i="19"/>
  <c r="X108" i="19"/>
  <c r="W108" i="19"/>
  <c r="V108" i="19"/>
  <c r="U108" i="19"/>
  <c r="T108" i="19"/>
  <c r="S108" i="19"/>
  <c r="R108" i="19"/>
  <c r="Q108" i="19"/>
  <c r="P108" i="19"/>
  <c r="O108" i="19"/>
  <c r="N108" i="19"/>
  <c r="M108" i="19"/>
  <c r="L108" i="19"/>
  <c r="K108" i="19"/>
  <c r="J108" i="19"/>
  <c r="I108" i="19"/>
  <c r="H108" i="19"/>
  <c r="G108" i="19"/>
  <c r="F108" i="19"/>
  <c r="AA108" i="19" s="1"/>
  <c r="D108" i="19"/>
  <c r="X103" i="19"/>
  <c r="W103" i="19"/>
  <c r="V103" i="19"/>
  <c r="U103" i="19"/>
  <c r="T103" i="19"/>
  <c r="S103" i="19"/>
  <c r="R103" i="19"/>
  <c r="Q103" i="19"/>
  <c r="P103" i="19"/>
  <c r="O103" i="19"/>
  <c r="N103" i="19"/>
  <c r="M103" i="19"/>
  <c r="L103" i="19"/>
  <c r="K103" i="19"/>
  <c r="J103" i="19"/>
  <c r="I103" i="19"/>
  <c r="H103" i="19"/>
  <c r="G103" i="19"/>
  <c r="F103" i="19"/>
  <c r="D103" i="19"/>
  <c r="AA31" i="19"/>
  <c r="AA32" i="19"/>
  <c r="AA33" i="19"/>
  <c r="AA88" i="19"/>
  <c r="AA86" i="19"/>
  <c r="AA85" i="19"/>
  <c r="Z84" i="19"/>
  <c r="Y84" i="19"/>
  <c r="X84" i="19"/>
  <c r="W84" i="19"/>
  <c r="V84" i="19"/>
  <c r="U84" i="19"/>
  <c r="T84" i="19"/>
  <c r="S84" i="19"/>
  <c r="R84" i="19"/>
  <c r="Q84" i="19"/>
  <c r="P84" i="19"/>
  <c r="O84" i="19"/>
  <c r="N84" i="19"/>
  <c r="M84" i="19"/>
  <c r="L84" i="19"/>
  <c r="K84" i="19"/>
  <c r="J84" i="19"/>
  <c r="I84" i="19"/>
  <c r="H84" i="19"/>
  <c r="G84" i="19"/>
  <c r="F84" i="19"/>
  <c r="AA83" i="19"/>
  <c r="Z82" i="19"/>
  <c r="Y82" i="19"/>
  <c r="X82" i="19"/>
  <c r="W82" i="19"/>
  <c r="V82" i="19"/>
  <c r="U82" i="19"/>
  <c r="T82" i="19"/>
  <c r="S82" i="19"/>
  <c r="R82" i="19"/>
  <c r="Q82" i="19"/>
  <c r="P82" i="19"/>
  <c r="O82" i="19"/>
  <c r="N82" i="19"/>
  <c r="M82" i="19"/>
  <c r="L82" i="19"/>
  <c r="K82" i="19"/>
  <c r="J82" i="19"/>
  <c r="I82" i="19"/>
  <c r="H82" i="19"/>
  <c r="G82" i="19"/>
  <c r="F82" i="19"/>
  <c r="AA80" i="19"/>
  <c r="Z79" i="19"/>
  <c r="Z78" i="19" s="1"/>
  <c r="Y79" i="19"/>
  <c r="Y78" i="19" s="1"/>
  <c r="X79" i="19"/>
  <c r="X78" i="19" s="1"/>
  <c r="W79" i="19"/>
  <c r="W78" i="19" s="1"/>
  <c r="V79" i="19"/>
  <c r="V78" i="19" s="1"/>
  <c r="U79" i="19"/>
  <c r="U78" i="19" s="1"/>
  <c r="T79" i="19"/>
  <c r="T78" i="19" s="1"/>
  <c r="S79" i="19"/>
  <c r="S78" i="19" s="1"/>
  <c r="R79" i="19"/>
  <c r="R78" i="19" s="1"/>
  <c r="Q79" i="19"/>
  <c r="Q78" i="19" s="1"/>
  <c r="P79" i="19"/>
  <c r="P78" i="19" s="1"/>
  <c r="O79" i="19"/>
  <c r="O78" i="19" s="1"/>
  <c r="N79" i="19"/>
  <c r="N78" i="19" s="1"/>
  <c r="M79" i="19"/>
  <c r="M78" i="19" s="1"/>
  <c r="L79" i="19"/>
  <c r="L78" i="19" s="1"/>
  <c r="K79" i="19"/>
  <c r="K78" i="19" s="1"/>
  <c r="J79" i="19"/>
  <c r="J78" i="19" s="1"/>
  <c r="I79" i="19"/>
  <c r="I78" i="19" s="1"/>
  <c r="H79" i="19"/>
  <c r="H78" i="19" s="1"/>
  <c r="G79" i="19"/>
  <c r="G78" i="19" s="1"/>
  <c r="F79" i="19"/>
  <c r="F78" i="19" s="1"/>
  <c r="AA77" i="19"/>
  <c r="AA76" i="19"/>
  <c r="AA74" i="19"/>
  <c r="AA73" i="19"/>
  <c r="AA72" i="19"/>
  <c r="AA71" i="19"/>
  <c r="AA70" i="19"/>
  <c r="AA69" i="19"/>
  <c r="Z68" i="19"/>
  <c r="Y68" i="19"/>
  <c r="X68" i="19"/>
  <c r="W68" i="19"/>
  <c r="V68" i="19"/>
  <c r="U68" i="19"/>
  <c r="T68" i="19"/>
  <c r="S68" i="19"/>
  <c r="R68" i="19"/>
  <c r="Q68" i="19"/>
  <c r="P68" i="19"/>
  <c r="O68" i="19"/>
  <c r="N68" i="19"/>
  <c r="M68" i="19"/>
  <c r="L68" i="19"/>
  <c r="K68" i="19"/>
  <c r="J68" i="19"/>
  <c r="I68" i="19"/>
  <c r="H68" i="19"/>
  <c r="G68" i="19"/>
  <c r="F68" i="19"/>
  <c r="AA66" i="19"/>
  <c r="AA65" i="19"/>
  <c r="AA63" i="19"/>
  <c r="AA56" i="19"/>
  <c r="AA55" i="19"/>
  <c r="AA54" i="19"/>
  <c r="AA53" i="19"/>
  <c r="Z52" i="19"/>
  <c r="Y52" i="19"/>
  <c r="X52" i="19"/>
  <c r="W52" i="19"/>
  <c r="V52" i="19"/>
  <c r="U52" i="19"/>
  <c r="T52" i="19"/>
  <c r="S52" i="19"/>
  <c r="R52" i="19"/>
  <c r="Q52" i="19"/>
  <c r="P52" i="19"/>
  <c r="O52" i="19"/>
  <c r="N52" i="19"/>
  <c r="M52" i="19"/>
  <c r="L52" i="19"/>
  <c r="K52" i="19"/>
  <c r="J52" i="19"/>
  <c r="I52" i="19"/>
  <c r="H52" i="19"/>
  <c r="G52" i="19"/>
  <c r="F52" i="19"/>
  <c r="AA51" i="19"/>
  <c r="AA50" i="19"/>
  <c r="AA47" i="19"/>
  <c r="AA46" i="19"/>
  <c r="AA45" i="19"/>
  <c r="AA44" i="19"/>
  <c r="AA43" i="19"/>
  <c r="AA42" i="19"/>
  <c r="AA41" i="19"/>
  <c r="AA40" i="19"/>
  <c r="AA39" i="19"/>
  <c r="AA38" i="19"/>
  <c r="Z37" i="19"/>
  <c r="Y37" i="19"/>
  <c r="X37" i="19"/>
  <c r="W37" i="19"/>
  <c r="V37" i="19"/>
  <c r="U37" i="19"/>
  <c r="T37" i="19"/>
  <c r="S37" i="19"/>
  <c r="R37" i="19"/>
  <c r="Q37" i="19"/>
  <c r="P37" i="19"/>
  <c r="O37" i="19"/>
  <c r="N37" i="19"/>
  <c r="M37" i="19"/>
  <c r="L37" i="19"/>
  <c r="K37" i="19"/>
  <c r="J37" i="19"/>
  <c r="I37" i="19"/>
  <c r="H37" i="19"/>
  <c r="G37" i="19"/>
  <c r="F37" i="19"/>
  <c r="AA35" i="19"/>
  <c r="AA34" i="19"/>
  <c r="Z30" i="19"/>
  <c r="Z29" i="19" s="1"/>
  <c r="Y30" i="19"/>
  <c r="Y29" i="19" s="1"/>
  <c r="Y28" i="19" s="1"/>
  <c r="X30" i="19"/>
  <c r="X29" i="19" s="1"/>
  <c r="W30" i="19"/>
  <c r="W29" i="19" s="1"/>
  <c r="W28" i="19" s="1"/>
  <c r="V30" i="19"/>
  <c r="V29" i="19" s="1"/>
  <c r="V28" i="19" s="1"/>
  <c r="U30" i="19"/>
  <c r="U29" i="19" s="1"/>
  <c r="U28" i="19" s="1"/>
  <c r="T30" i="19"/>
  <c r="T29" i="19" s="1"/>
  <c r="T28" i="19" s="1"/>
  <c r="S30" i="19"/>
  <c r="S29" i="19" s="1"/>
  <c r="R30" i="19"/>
  <c r="R29" i="19" s="1"/>
  <c r="Q30" i="19"/>
  <c r="Q29" i="19" s="1"/>
  <c r="Q28" i="19" s="1"/>
  <c r="P30" i="19"/>
  <c r="P29" i="19" s="1"/>
  <c r="P28" i="19" s="1"/>
  <c r="O30" i="19"/>
  <c r="O29" i="19" s="1"/>
  <c r="O28" i="19" s="1"/>
  <c r="N30" i="19"/>
  <c r="N29" i="19" s="1"/>
  <c r="N28" i="19" s="1"/>
  <c r="M30" i="19"/>
  <c r="M29" i="19" s="1"/>
  <c r="M28" i="19" s="1"/>
  <c r="L30" i="19"/>
  <c r="L29" i="19" s="1"/>
  <c r="L28" i="19" s="1"/>
  <c r="K30" i="19"/>
  <c r="K29" i="19" s="1"/>
  <c r="K28" i="19" s="1"/>
  <c r="J30" i="19"/>
  <c r="J29" i="19" s="1"/>
  <c r="J28" i="19" s="1"/>
  <c r="I30" i="19"/>
  <c r="I29" i="19" s="1"/>
  <c r="I28" i="19" s="1"/>
  <c r="H30" i="19"/>
  <c r="H29" i="19" s="1"/>
  <c r="G30" i="19"/>
  <c r="G29" i="19" s="1"/>
  <c r="G28" i="19" s="1"/>
  <c r="F30" i="19"/>
  <c r="F29" i="19" s="1"/>
  <c r="AA23" i="19"/>
  <c r="Z22" i="19"/>
  <c r="Y22" i="19"/>
  <c r="X22" i="19"/>
  <c r="W22" i="19"/>
  <c r="V22" i="19"/>
  <c r="U22" i="19"/>
  <c r="T22" i="19"/>
  <c r="S22" i="19"/>
  <c r="R22" i="19"/>
  <c r="Q22" i="19"/>
  <c r="P22" i="19"/>
  <c r="O22" i="19"/>
  <c r="N22" i="19"/>
  <c r="M22" i="19"/>
  <c r="L22" i="19"/>
  <c r="K22" i="19"/>
  <c r="J22" i="19"/>
  <c r="I22" i="19"/>
  <c r="H22" i="19"/>
  <c r="H15" i="19" s="1"/>
  <c r="G22" i="19"/>
  <c r="F22" i="19"/>
  <c r="Z20" i="19"/>
  <c r="Y20" i="19"/>
  <c r="X20" i="19"/>
  <c r="W20" i="19"/>
  <c r="V20" i="19"/>
  <c r="U20" i="19"/>
  <c r="T20" i="19"/>
  <c r="S20" i="19"/>
  <c r="R20" i="19"/>
  <c r="Q20" i="19"/>
  <c r="P20" i="19"/>
  <c r="O20" i="19"/>
  <c r="N20" i="19"/>
  <c r="M20" i="19"/>
  <c r="L20" i="19"/>
  <c r="K20" i="19"/>
  <c r="J20" i="19"/>
  <c r="I20" i="19"/>
  <c r="H20" i="19"/>
  <c r="G20" i="19"/>
  <c r="F20" i="19"/>
  <c r="Z18" i="19"/>
  <c r="Y18" i="19"/>
  <c r="X18" i="19"/>
  <c r="W18" i="19"/>
  <c r="V18" i="19"/>
  <c r="U18" i="19"/>
  <c r="T18" i="19"/>
  <c r="S18" i="19"/>
  <c r="R18" i="19"/>
  <c r="Q18" i="19"/>
  <c r="P18" i="19"/>
  <c r="O18" i="19"/>
  <c r="N18" i="19"/>
  <c r="M18" i="19"/>
  <c r="L18" i="19"/>
  <c r="K18" i="19"/>
  <c r="J18" i="19"/>
  <c r="I18" i="19"/>
  <c r="H18" i="19"/>
  <c r="G18" i="19"/>
  <c r="F18" i="19"/>
  <c r="Z16" i="19"/>
  <c r="Y16" i="19"/>
  <c r="X16" i="19"/>
  <c r="W16" i="19"/>
  <c r="V16" i="19"/>
  <c r="U16" i="19"/>
  <c r="T16" i="19"/>
  <c r="S16" i="19"/>
  <c r="R16" i="19"/>
  <c r="Q16" i="19"/>
  <c r="P16" i="19"/>
  <c r="O16" i="19"/>
  <c r="N16" i="19"/>
  <c r="M16" i="19"/>
  <c r="L16" i="19"/>
  <c r="K16" i="19"/>
  <c r="J16" i="19"/>
  <c r="I16" i="19"/>
  <c r="H16" i="19"/>
  <c r="G16" i="19"/>
  <c r="F16" i="19"/>
  <c r="E16" i="19"/>
  <c r="AA14" i="19"/>
  <c r="AA13" i="19"/>
  <c r="Z10" i="19"/>
  <c r="Z8" i="19" s="1"/>
  <c r="Y10" i="19"/>
  <c r="Y8" i="19" s="1"/>
  <c r="X10" i="19"/>
  <c r="X8" i="19" s="1"/>
  <c r="W10" i="19"/>
  <c r="W8" i="19" s="1"/>
  <c r="V10" i="19"/>
  <c r="V8" i="19" s="1"/>
  <c r="U10" i="19"/>
  <c r="U8" i="19" s="1"/>
  <c r="T10" i="19"/>
  <c r="T8" i="19" s="1"/>
  <c r="S10" i="19"/>
  <c r="S8" i="19" s="1"/>
  <c r="R10" i="19"/>
  <c r="R8" i="19" s="1"/>
  <c r="Q10" i="19"/>
  <c r="Q8" i="19" s="1"/>
  <c r="P10" i="19"/>
  <c r="P8" i="19" s="1"/>
  <c r="O10" i="19"/>
  <c r="O8" i="19" s="1"/>
  <c r="N10" i="19"/>
  <c r="N8" i="19" s="1"/>
  <c r="M10" i="19"/>
  <c r="M8" i="19" s="1"/>
  <c r="L10" i="19"/>
  <c r="L8" i="19" s="1"/>
  <c r="K10" i="19"/>
  <c r="K8" i="19" s="1"/>
  <c r="J10" i="19"/>
  <c r="J8" i="19" s="1"/>
  <c r="I10" i="19"/>
  <c r="I8" i="19" s="1"/>
  <c r="H8" i="19"/>
  <c r="G10" i="19"/>
  <c r="G8" i="19" s="1"/>
  <c r="F10" i="19"/>
  <c r="F8" i="19" s="1"/>
  <c r="E8" i="19"/>
  <c r="E67" i="19" l="1"/>
  <c r="E75" i="19" s="1"/>
  <c r="E81" i="19" s="1"/>
  <c r="E87" i="19" s="1"/>
  <c r="E89" i="19" s="1"/>
  <c r="E90" i="19" s="1"/>
  <c r="AA31" i="20"/>
  <c r="W25" i="20"/>
  <c r="E25" i="20"/>
  <c r="M25" i="20"/>
  <c r="U25" i="20"/>
  <c r="K25" i="20"/>
  <c r="S25" i="20"/>
  <c r="I25" i="20"/>
  <c r="Q25" i="20"/>
  <c r="I8" i="20"/>
  <c r="M8" i="20"/>
  <c r="Q8" i="20"/>
  <c r="U8" i="20"/>
  <c r="Y8" i="20"/>
  <c r="K8" i="20"/>
  <c r="O8" i="20"/>
  <c r="J8" i="20"/>
  <c r="Z8" i="20"/>
  <c r="S8" i="20"/>
  <c r="N8" i="20"/>
  <c r="V8" i="20"/>
  <c r="F8" i="20"/>
  <c r="R8" i="20"/>
  <c r="P8" i="20"/>
  <c r="AA10" i="20"/>
  <c r="AA15" i="20"/>
  <c r="W8" i="20"/>
  <c r="AA20" i="20"/>
  <c r="AA22" i="20"/>
  <c r="H8" i="20"/>
  <c r="T8" i="20"/>
  <c r="G25" i="20"/>
  <c r="AA38" i="20"/>
  <c r="AA47" i="20"/>
  <c r="L8" i="20"/>
  <c r="X8" i="20"/>
  <c r="AA21" i="20"/>
  <c r="AC21" i="20" s="1"/>
  <c r="F25" i="20"/>
  <c r="J25" i="20"/>
  <c r="N25" i="20"/>
  <c r="R25" i="20"/>
  <c r="V25" i="20"/>
  <c r="Z25" i="20"/>
  <c r="G8" i="20"/>
  <c r="E12" i="16"/>
  <c r="E45" i="16" s="1"/>
  <c r="K45" i="16" s="1"/>
  <c r="AA10" i="19"/>
  <c r="AA64" i="19"/>
  <c r="O102" i="19"/>
  <c r="H102" i="19"/>
  <c r="N102" i="19"/>
  <c r="T102" i="19"/>
  <c r="U102" i="19"/>
  <c r="I102" i="19"/>
  <c r="J36" i="19"/>
  <c r="J67" i="19" s="1"/>
  <c r="J75" i="19" s="1"/>
  <c r="J81" i="19" s="1"/>
  <c r="J87" i="19" s="1"/>
  <c r="J89" i="19" s="1"/>
  <c r="I36" i="19"/>
  <c r="O36" i="19"/>
  <c r="O67" i="19" s="1"/>
  <c r="O75" i="19" s="1"/>
  <c r="O81" i="19" s="1"/>
  <c r="O87" i="19" s="1"/>
  <c r="O89" i="19" s="1"/>
  <c r="U36" i="19"/>
  <c r="U67" i="19" s="1"/>
  <c r="U75" i="19" s="1"/>
  <c r="U81" i="19" s="1"/>
  <c r="U87" i="19" s="1"/>
  <c r="U89" i="19" s="1"/>
  <c r="AA98" i="19"/>
  <c r="P36" i="19"/>
  <c r="P67" i="19" s="1"/>
  <c r="P75" i="19" s="1"/>
  <c r="P81" i="19" s="1"/>
  <c r="P87" i="19" s="1"/>
  <c r="P89" i="19" s="1"/>
  <c r="AA113" i="19"/>
  <c r="AA97" i="19"/>
  <c r="G102" i="19"/>
  <c r="J102" i="19"/>
  <c r="K102" i="19"/>
  <c r="Q102" i="19"/>
  <c r="W102" i="19"/>
  <c r="H36" i="19"/>
  <c r="N36" i="19"/>
  <c r="N67" i="19" s="1"/>
  <c r="N75" i="19" s="1"/>
  <c r="N81" i="19" s="1"/>
  <c r="N87" i="19" s="1"/>
  <c r="N89" i="19" s="1"/>
  <c r="T36" i="19"/>
  <c r="T67" i="19" s="1"/>
  <c r="T75" i="19" s="1"/>
  <c r="T81" i="19" s="1"/>
  <c r="T87" i="19" s="1"/>
  <c r="T89" i="19" s="1"/>
  <c r="Z36" i="19"/>
  <c r="F102" i="19"/>
  <c r="L102" i="19"/>
  <c r="R102" i="19"/>
  <c r="X102" i="19"/>
  <c r="V36" i="19"/>
  <c r="V67" i="19" s="1"/>
  <c r="V75" i="19" s="1"/>
  <c r="V81" i="19" s="1"/>
  <c r="V87" i="19" s="1"/>
  <c r="V89" i="19" s="1"/>
  <c r="S102" i="19"/>
  <c r="M102" i="19"/>
  <c r="P102" i="19"/>
  <c r="V102" i="19"/>
  <c r="K36" i="19"/>
  <c r="K67" i="19" s="1"/>
  <c r="K75" i="19" s="1"/>
  <c r="K81" i="19" s="1"/>
  <c r="K87" i="19" s="1"/>
  <c r="K89" i="19" s="1"/>
  <c r="Q36" i="19"/>
  <c r="Q67" i="19" s="1"/>
  <c r="Q75" i="19" s="1"/>
  <c r="Q81" i="19" s="1"/>
  <c r="Q87" i="19" s="1"/>
  <c r="Q89" i="19" s="1"/>
  <c r="W36" i="19"/>
  <c r="W67" i="19" s="1"/>
  <c r="W75" i="19" s="1"/>
  <c r="W81" i="19" s="1"/>
  <c r="W87" i="19" s="1"/>
  <c r="W89" i="19" s="1"/>
  <c r="L36" i="19"/>
  <c r="L67" i="19" s="1"/>
  <c r="L75" i="19" s="1"/>
  <c r="L81" i="19" s="1"/>
  <c r="L87" i="19" s="1"/>
  <c r="L89" i="19" s="1"/>
  <c r="R36" i="19"/>
  <c r="X36" i="19"/>
  <c r="G36" i="19"/>
  <c r="G67" i="19" s="1"/>
  <c r="G75" i="19" s="1"/>
  <c r="G81" i="19" s="1"/>
  <c r="G87" i="19" s="1"/>
  <c r="G89" i="19" s="1"/>
  <c r="M36" i="19"/>
  <c r="M67" i="19" s="1"/>
  <c r="M75" i="19" s="1"/>
  <c r="M81" i="19" s="1"/>
  <c r="M87" i="19" s="1"/>
  <c r="M89" i="19" s="1"/>
  <c r="S36" i="19"/>
  <c r="Y36" i="19"/>
  <c r="Y67" i="19" s="1"/>
  <c r="Y75" i="19" s="1"/>
  <c r="Y81" i="19" s="1"/>
  <c r="Y87" i="19" s="1"/>
  <c r="Y89" i="19" s="1"/>
  <c r="R15" i="19"/>
  <c r="Y15" i="19"/>
  <c r="I15" i="19"/>
  <c r="O15" i="19"/>
  <c r="U15" i="19"/>
  <c r="K15" i="19"/>
  <c r="Q15" i="19"/>
  <c r="W15" i="19"/>
  <c r="S15" i="19"/>
  <c r="I67" i="19"/>
  <c r="I75" i="19" s="1"/>
  <c r="I81" i="19" s="1"/>
  <c r="I87" i="19" s="1"/>
  <c r="I89" i="19" s="1"/>
  <c r="X28" i="19"/>
  <c r="S28" i="19"/>
  <c r="H28" i="19"/>
  <c r="Z28" i="19"/>
  <c r="M15" i="19"/>
  <c r="N15" i="19"/>
  <c r="T15" i="19"/>
  <c r="Z15" i="19"/>
  <c r="AA84" i="19"/>
  <c r="J15" i="19"/>
  <c r="AA68" i="19"/>
  <c r="AA82" i="19"/>
  <c r="AA37" i="19"/>
  <c r="P15" i="19"/>
  <c r="V15" i="19"/>
  <c r="F15" i="19"/>
  <c r="L15" i="19"/>
  <c r="X15" i="19"/>
  <c r="G15" i="19"/>
  <c r="AA30" i="19"/>
  <c r="F28" i="19"/>
  <c r="AA28" i="19" s="1"/>
  <c r="AA8" i="19"/>
  <c r="R28" i="19"/>
  <c r="AA78" i="19"/>
  <c r="AA29" i="19"/>
  <c r="AA79" i="19"/>
  <c r="AA16" i="19"/>
  <c r="AA52" i="19"/>
  <c r="F36" i="19"/>
  <c r="AA102" i="19" l="1"/>
  <c r="AA25" i="20"/>
  <c r="AA8" i="20"/>
  <c r="X67" i="19"/>
  <c r="X75" i="19" s="1"/>
  <c r="X81" i="19" s="1"/>
  <c r="X87" i="19" s="1"/>
  <c r="X89" i="19" s="1"/>
  <c r="H67" i="19"/>
  <c r="H75" i="19" s="1"/>
  <c r="H81" i="19" s="1"/>
  <c r="H87" i="19" s="1"/>
  <c r="H89" i="19" s="1"/>
  <c r="R67" i="19"/>
  <c r="R75" i="19" s="1"/>
  <c r="R81" i="19" s="1"/>
  <c r="R87" i="19" s="1"/>
  <c r="R89" i="19" s="1"/>
  <c r="AA15" i="19"/>
  <c r="Z67" i="19"/>
  <c r="Z75" i="19" s="1"/>
  <c r="Z81" i="19" s="1"/>
  <c r="Z87" i="19" s="1"/>
  <c r="Z89" i="19" s="1"/>
  <c r="S67" i="19"/>
  <c r="S75" i="19" s="1"/>
  <c r="S81" i="19" s="1"/>
  <c r="S87" i="19" s="1"/>
  <c r="S89" i="19" s="1"/>
  <c r="AA36" i="19"/>
  <c r="F67" i="19"/>
  <c r="F75" i="19" s="1"/>
  <c r="F81" i="19" s="1"/>
  <c r="F87" i="19" s="1"/>
  <c r="F89" i="19" s="1"/>
  <c r="F90" i="19" s="1"/>
  <c r="G90" i="19" l="1"/>
  <c r="H90" i="19" s="1"/>
  <c r="I90" i="19" s="1"/>
  <c r="J90" i="19" s="1"/>
  <c r="AA67" i="19"/>
  <c r="AA75" i="19" l="1"/>
  <c r="AA81" i="19" l="1"/>
  <c r="AA87" i="19" l="1"/>
  <c r="AA89" i="19" l="1"/>
  <c r="K90" i="19" l="1"/>
  <c r="L90" i="19" l="1"/>
  <c r="M90" i="19" s="1"/>
  <c r="N90" i="19" s="1"/>
  <c r="O90" i="19" s="1"/>
  <c r="P90" i="19" s="1"/>
  <c r="Q90" i="19" s="1"/>
  <c r="R90" i="19" s="1"/>
  <c r="S90" i="19" s="1"/>
  <c r="T90" i="19" s="1"/>
  <c r="U90" i="19" s="1"/>
  <c r="V90" i="19" s="1"/>
  <c r="W90" i="19" s="1"/>
  <c r="X90" i="19" s="1"/>
  <c r="Y90" i="19" s="1"/>
  <c r="Z90" i="19" s="1"/>
  <c r="AA90"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0" authorId="0" shapeId="0" xr:uid="{00000000-0006-0000-0300-000001000000}">
      <text>
        <r>
          <rPr>
            <sz val="9"/>
            <color indexed="81"/>
            <rFont val="MS P ゴシック"/>
            <family val="3"/>
            <charset val="128"/>
          </rPr>
          <t>　施設利用料収入を提案する場合は、公募設置等指針に示す市内他施設の設定額を参考の上提案してください。提案評価においては参考値として取扱います。
　なお、施設利用料収入は、公募設置等予定者の選定後、設計協議を経て施設内容の確定をもって市と認定計画提出者の協議により設定します。</t>
        </r>
      </text>
    </comment>
  </commentList>
</comments>
</file>

<file path=xl/sharedStrings.xml><?xml version="1.0" encoding="utf-8"?>
<sst xmlns="http://schemas.openxmlformats.org/spreadsheetml/2006/main" count="357" uniqueCount="222">
  <si>
    <t>　　　　　　　　　　事　　業　　年　　度</t>
  </si>
  <si>
    <t>合　計</t>
  </si>
  <si>
    <t>　</t>
    <phoneticPr fontId="19"/>
  </si>
  <si>
    <t>人件費</t>
    <rPh sb="0" eb="3">
      <t>ジンケンヒ</t>
    </rPh>
    <phoneticPr fontId="19"/>
  </si>
  <si>
    <t>公租公課</t>
    <rPh sb="0" eb="4">
      <t>コウソコウカ</t>
    </rPh>
    <phoneticPr fontId="19"/>
  </si>
  <si>
    <t>人件費</t>
    <rPh sb="0" eb="3">
      <t>ジンケンヒ</t>
    </rPh>
    <phoneticPr fontId="18"/>
  </si>
  <si>
    <t>光熱水費</t>
    <rPh sb="0" eb="4">
      <t>コウネツスイヒ</t>
    </rPh>
    <phoneticPr fontId="18"/>
  </si>
  <si>
    <t>備品・消耗品費</t>
    <rPh sb="0" eb="2">
      <t>ビヒン</t>
    </rPh>
    <rPh sb="3" eb="7">
      <t>ショウモウヒンヒ</t>
    </rPh>
    <phoneticPr fontId="18"/>
  </si>
  <si>
    <t>管理・修繕費</t>
    <rPh sb="0" eb="2">
      <t>カンリ</t>
    </rPh>
    <rPh sb="3" eb="6">
      <t>シュウゼンヒ</t>
    </rPh>
    <phoneticPr fontId="18"/>
  </si>
  <si>
    <t>保険料等</t>
    <rPh sb="0" eb="3">
      <t>ホケンリョウ</t>
    </rPh>
    <rPh sb="3" eb="4">
      <t>トウ</t>
    </rPh>
    <phoneticPr fontId="19"/>
  </si>
  <si>
    <t>販売促進費</t>
    <rPh sb="0" eb="5">
      <t>ハンバイソクシンヒ</t>
    </rPh>
    <phoneticPr fontId="19"/>
  </si>
  <si>
    <t>10.特別損失</t>
    <rPh sb="3" eb="5">
      <t>トクベツ</t>
    </rPh>
    <rPh sb="5" eb="7">
      <t>ソンシツ</t>
    </rPh>
    <phoneticPr fontId="19"/>
  </si>
  <si>
    <t>09.特別利益</t>
    <rPh sb="3" eb="5">
      <t>トクベツ</t>
    </rPh>
    <rPh sb="5" eb="7">
      <t>リエキ</t>
    </rPh>
    <phoneticPr fontId="19"/>
  </si>
  <si>
    <t>08.経常利益</t>
    <rPh sb="3" eb="7">
      <t>ケイジョウリエキ</t>
    </rPh>
    <phoneticPr fontId="19"/>
  </si>
  <si>
    <t>05.営業利益</t>
    <rPh sb="5" eb="7">
      <t>リエキ</t>
    </rPh>
    <phoneticPr fontId="19"/>
  </si>
  <si>
    <t>04.販売費及び一般管理費</t>
    <rPh sb="3" eb="6">
      <t>ハンバイヒ</t>
    </rPh>
    <rPh sb="6" eb="7">
      <t>オヨ</t>
    </rPh>
    <rPh sb="8" eb="10">
      <t>イッパン</t>
    </rPh>
    <rPh sb="10" eb="13">
      <t>カンリヒ</t>
    </rPh>
    <phoneticPr fontId="19"/>
  </si>
  <si>
    <t>03.売上総利益</t>
    <rPh sb="3" eb="5">
      <t>ウリアゲ</t>
    </rPh>
    <rPh sb="5" eb="8">
      <t>ソウリエキ</t>
    </rPh>
    <phoneticPr fontId="19"/>
  </si>
  <si>
    <t>11.税引前当期純利益</t>
    <rPh sb="3" eb="5">
      <t>ゼイビキ</t>
    </rPh>
    <rPh sb="5" eb="6">
      <t>マエ</t>
    </rPh>
    <rPh sb="6" eb="8">
      <t>トウキ</t>
    </rPh>
    <rPh sb="8" eb="11">
      <t>ジュンリエキ</t>
    </rPh>
    <phoneticPr fontId="19"/>
  </si>
  <si>
    <t>06.営業外収益</t>
    <rPh sb="6" eb="8">
      <t>シュウエキ</t>
    </rPh>
    <phoneticPr fontId="19"/>
  </si>
  <si>
    <t>7-1. 支払利息</t>
    <rPh sb="5" eb="7">
      <t>シハライ</t>
    </rPh>
    <rPh sb="7" eb="9">
      <t>リソク</t>
    </rPh>
    <phoneticPr fontId="19"/>
  </si>
  <si>
    <t>07.営業外費用</t>
    <phoneticPr fontId="19"/>
  </si>
  <si>
    <t>2-1. 公募対象公園施設</t>
    <rPh sb="5" eb="7">
      <t>コウボ</t>
    </rPh>
    <rPh sb="7" eb="9">
      <t>タイショウ</t>
    </rPh>
    <rPh sb="9" eb="11">
      <t>コウエン</t>
    </rPh>
    <rPh sb="11" eb="13">
      <t>シセツ</t>
    </rPh>
    <phoneticPr fontId="19"/>
  </si>
  <si>
    <t>資産譲渡益</t>
    <rPh sb="0" eb="2">
      <t>シサン</t>
    </rPh>
    <rPh sb="2" eb="5">
      <t>ジョウトエキ</t>
    </rPh>
    <phoneticPr fontId="19"/>
  </si>
  <si>
    <t>広告宣伝費</t>
    <rPh sb="0" eb="2">
      <t>コウコク</t>
    </rPh>
    <rPh sb="2" eb="5">
      <t>センデンヒ</t>
    </rPh>
    <phoneticPr fontId="19"/>
  </si>
  <si>
    <t>減価償却費</t>
    <rPh sb="0" eb="2">
      <t>ゲンカ</t>
    </rPh>
    <rPh sb="2" eb="4">
      <t>ショウキャク</t>
    </rPh>
    <rPh sb="4" eb="5">
      <t>ヒ</t>
    </rPh>
    <phoneticPr fontId="18"/>
  </si>
  <si>
    <t>02.売上原価</t>
    <rPh sb="3" eb="5">
      <t>ウリアゲ</t>
    </rPh>
    <rPh sb="5" eb="7">
      <t>ゲンカ</t>
    </rPh>
    <phoneticPr fontId="19"/>
  </si>
  <si>
    <t>01.売上高</t>
    <rPh sb="3" eb="5">
      <t>ウリアゲ</t>
    </rPh>
    <rPh sb="5" eb="6">
      <t>ダカ</t>
    </rPh>
    <phoneticPr fontId="19"/>
  </si>
  <si>
    <t>支払利息（銀行借入）</t>
    <rPh sb="2" eb="4">
      <t>リソク</t>
    </rPh>
    <rPh sb="5" eb="7">
      <t>ギンコウ</t>
    </rPh>
    <rPh sb="7" eb="9">
      <t>カリイレ</t>
    </rPh>
    <phoneticPr fontId="19"/>
  </si>
  <si>
    <t>１）初期投資額</t>
    <rPh sb="2" eb="6">
      <t>ショキトウシ</t>
    </rPh>
    <rPh sb="6" eb="7">
      <t>ガク</t>
    </rPh>
    <phoneticPr fontId="25"/>
  </si>
  <si>
    <t>金額</t>
    <rPh sb="0" eb="2">
      <t>キンガク</t>
    </rPh>
    <phoneticPr fontId="25"/>
  </si>
  <si>
    <t>備考</t>
    <rPh sb="0" eb="2">
      <t>ビコウ</t>
    </rPh>
    <phoneticPr fontId="25"/>
  </si>
  <si>
    <t>公募対象公園施設の設計費</t>
    <rPh sb="0" eb="8">
      <t>コウボタイショウコウエンシセツ</t>
    </rPh>
    <rPh sb="9" eb="11">
      <t>セッケイ</t>
    </rPh>
    <rPh sb="11" eb="12">
      <t>ヒ</t>
    </rPh>
    <phoneticPr fontId="25"/>
  </si>
  <si>
    <t>公募対象公園施設の整備費</t>
    <rPh sb="0" eb="8">
      <t>コウボタイショウコウエンシセツ</t>
    </rPh>
    <rPh sb="9" eb="12">
      <t>セイビヒ</t>
    </rPh>
    <phoneticPr fontId="25"/>
  </si>
  <si>
    <t>利便増進施設の整備費</t>
    <rPh sb="0" eb="6">
      <t>リベンゾウシンシセツ</t>
    </rPh>
    <rPh sb="7" eb="10">
      <t>セイビヒ</t>
    </rPh>
    <phoneticPr fontId="25"/>
  </si>
  <si>
    <t>事業者の開業に要する諸費用</t>
    <rPh sb="0" eb="3">
      <t>ジギョウシャ</t>
    </rPh>
    <rPh sb="4" eb="6">
      <t>カイギョウ</t>
    </rPh>
    <rPh sb="7" eb="8">
      <t>ヨウ</t>
    </rPh>
    <rPh sb="10" eb="13">
      <t>ショヒヨウ</t>
    </rPh>
    <phoneticPr fontId="25"/>
  </si>
  <si>
    <t>その他</t>
    <rPh sb="2" eb="3">
      <t>タ</t>
    </rPh>
    <phoneticPr fontId="25"/>
  </si>
  <si>
    <t>合計</t>
    <rPh sb="0" eb="2">
      <t>ゴウケイ</t>
    </rPh>
    <phoneticPr fontId="25"/>
  </si>
  <si>
    <t>２）資金調達</t>
    <rPh sb="2" eb="6">
      <t>シキンチョウタツ</t>
    </rPh>
    <phoneticPr fontId="25"/>
  </si>
  <si>
    <t>事業者負担額</t>
    <rPh sb="0" eb="6">
      <t>ジギョウシャフタンガク</t>
    </rPh>
    <phoneticPr fontId="25"/>
  </si>
  <si>
    <t>・借入金</t>
    <rPh sb="1" eb="4">
      <t>カリイレキン</t>
    </rPh>
    <phoneticPr fontId="25"/>
  </si>
  <si>
    <t>【注意事項】</t>
    <rPh sb="1" eb="5">
      <t>チュウイジコウ</t>
    </rPh>
    <phoneticPr fontId="25"/>
  </si>
  <si>
    <t>項目</t>
    <rPh sb="0" eb="2">
      <t>コウモク</t>
    </rPh>
    <phoneticPr fontId="19"/>
  </si>
  <si>
    <t>原則としてＡ４判１枚に記入してください。</t>
    <rPh sb="0" eb="2">
      <t>ゲンソク</t>
    </rPh>
    <rPh sb="7" eb="8">
      <t>バン</t>
    </rPh>
    <phoneticPr fontId="19"/>
  </si>
  <si>
    <t>1-1. 収益事業等による収入</t>
    <rPh sb="5" eb="9">
      <t>シュウエキジギョウ</t>
    </rPh>
    <rPh sb="9" eb="10">
      <t>トウ</t>
    </rPh>
    <rPh sb="13" eb="15">
      <t>シュウニュウ</t>
    </rPh>
    <phoneticPr fontId="19"/>
  </si>
  <si>
    <t>公募対象公園施設における収入</t>
    <rPh sb="0" eb="8">
      <t>コウボタイショウコウエンシセツ</t>
    </rPh>
    <rPh sb="12" eb="14">
      <t>シュウニュウ</t>
    </rPh>
    <phoneticPr fontId="18"/>
  </si>
  <si>
    <t>12.法人税</t>
    <rPh sb="3" eb="6">
      <t>ホウジンゼイ</t>
    </rPh>
    <phoneticPr fontId="18"/>
  </si>
  <si>
    <t>13.税引後当期利益</t>
    <rPh sb="3" eb="6">
      <t>ゼイビキゴ</t>
    </rPh>
    <rPh sb="6" eb="8">
      <t>トウキ</t>
    </rPh>
    <rPh sb="8" eb="10">
      <t>リエキ</t>
    </rPh>
    <phoneticPr fontId="18"/>
  </si>
  <si>
    <t>14.累積損益</t>
    <rPh sb="3" eb="7">
      <t>ルイセキソンエキ</t>
    </rPh>
    <phoneticPr fontId="18"/>
  </si>
  <si>
    <t>【注意事項】</t>
    <rPh sb="1" eb="5">
      <t>チュウイジコウ</t>
    </rPh>
    <phoneticPr fontId="18"/>
  </si>
  <si>
    <t>テナント収入</t>
    <rPh sb="4" eb="6">
      <t>シュウニュウ</t>
    </rPh>
    <phoneticPr fontId="19"/>
  </si>
  <si>
    <t>イベント収入</t>
    <rPh sb="4" eb="6">
      <t>シュウニュウ</t>
    </rPh>
    <phoneticPr fontId="19"/>
  </si>
  <si>
    <t>Ⅰ資金計画表</t>
    <rPh sb="1" eb="3">
      <t>シキン</t>
    </rPh>
    <rPh sb="3" eb="5">
      <t>ケイカク</t>
    </rPh>
    <rPh sb="5" eb="6">
      <t>ヒョウ</t>
    </rPh>
    <phoneticPr fontId="19"/>
  </si>
  <si>
    <t>01.投資額</t>
    <rPh sb="3" eb="5">
      <t>トウシ</t>
    </rPh>
    <rPh sb="5" eb="6">
      <t>ガク</t>
    </rPh>
    <phoneticPr fontId="19"/>
  </si>
  <si>
    <t>1-1.設立・開業経費</t>
    <rPh sb="4" eb="6">
      <t>セツリツ</t>
    </rPh>
    <rPh sb="7" eb="9">
      <t>カイギョウ</t>
    </rPh>
    <rPh sb="9" eb="11">
      <t>ケイヒ</t>
    </rPh>
    <phoneticPr fontId="19"/>
  </si>
  <si>
    <t>1-2.施設に関する投資</t>
    <rPh sb="4" eb="6">
      <t>シセツ</t>
    </rPh>
    <rPh sb="7" eb="8">
      <t>カン</t>
    </rPh>
    <rPh sb="10" eb="12">
      <t>トウシ</t>
    </rPh>
    <phoneticPr fontId="19"/>
  </si>
  <si>
    <t>公募対象公園施設</t>
    <rPh sb="0" eb="2">
      <t>コウボ</t>
    </rPh>
    <rPh sb="2" eb="4">
      <t>タイショウ</t>
    </rPh>
    <rPh sb="4" eb="6">
      <t>コウエン</t>
    </rPh>
    <rPh sb="6" eb="8">
      <t>シセツ</t>
    </rPh>
    <phoneticPr fontId="19"/>
  </si>
  <si>
    <t>特定公園施設</t>
    <rPh sb="0" eb="2">
      <t>トクテイ</t>
    </rPh>
    <rPh sb="2" eb="4">
      <t>コウエン</t>
    </rPh>
    <rPh sb="4" eb="6">
      <t>シセツ</t>
    </rPh>
    <phoneticPr fontId="19"/>
  </si>
  <si>
    <t>02.資金調達額</t>
    <rPh sb="3" eb="5">
      <t>シキン</t>
    </rPh>
    <rPh sb="5" eb="7">
      <t>チョウタツ</t>
    </rPh>
    <rPh sb="7" eb="8">
      <t>ガク</t>
    </rPh>
    <phoneticPr fontId="19"/>
  </si>
  <si>
    <t>2-1.自己資本</t>
    <rPh sb="4" eb="8">
      <t>ジコシホン</t>
    </rPh>
    <phoneticPr fontId="19"/>
  </si>
  <si>
    <t>資本金</t>
    <rPh sb="0" eb="3">
      <t>シホンキン</t>
    </rPh>
    <phoneticPr fontId="19"/>
  </si>
  <si>
    <t>2-2.他人資本</t>
    <rPh sb="4" eb="6">
      <t>タニン</t>
    </rPh>
    <rPh sb="6" eb="8">
      <t>シホン</t>
    </rPh>
    <phoneticPr fontId="19"/>
  </si>
  <si>
    <t>銀行借入</t>
    <rPh sb="2" eb="4">
      <t>カリイレ</t>
    </rPh>
    <phoneticPr fontId="19"/>
  </si>
  <si>
    <t>2-3.その他</t>
    <rPh sb="6" eb="7">
      <t>タ</t>
    </rPh>
    <phoneticPr fontId="19"/>
  </si>
  <si>
    <t>2-4.元金返済</t>
    <rPh sb="4" eb="6">
      <t>ガンキン</t>
    </rPh>
    <rPh sb="6" eb="8">
      <t>ヘンサイ</t>
    </rPh>
    <phoneticPr fontId="19"/>
  </si>
  <si>
    <t>（千円・税込）</t>
    <rPh sb="1" eb="2">
      <t>セン</t>
    </rPh>
    <rPh sb="2" eb="3">
      <t>エン</t>
    </rPh>
    <rPh sb="4" eb="6">
      <t>ゼイコミ</t>
    </rPh>
    <phoneticPr fontId="19"/>
  </si>
  <si>
    <t>Ⅱ事業収支計画表</t>
    <rPh sb="1" eb="3">
      <t>ジギョウ</t>
    </rPh>
    <rPh sb="3" eb="5">
      <t>シュウシ</t>
    </rPh>
    <rPh sb="5" eb="7">
      <t>ケイカク</t>
    </rPh>
    <rPh sb="7" eb="8">
      <t>ヒョウ</t>
    </rPh>
    <phoneticPr fontId="19"/>
  </si>
  <si>
    <t>（千円・税込）</t>
    <rPh sb="1" eb="3">
      <t>センエン</t>
    </rPh>
    <rPh sb="4" eb="6">
      <t>ゼイコミ</t>
    </rPh>
    <phoneticPr fontId="25"/>
  </si>
  <si>
    <t>市の特定公園施設設計・整備費負担</t>
    <rPh sb="0" eb="1">
      <t>シ</t>
    </rPh>
    <rPh sb="2" eb="8">
      <t>トクテイコウエンシセツ</t>
    </rPh>
    <rPh sb="8" eb="10">
      <t>セッケイ</t>
    </rPh>
    <rPh sb="11" eb="16">
      <t>セイビヒ</t>
    </rPh>
    <phoneticPr fontId="18"/>
  </si>
  <si>
    <t>仕入</t>
    <rPh sb="0" eb="2">
      <t>シイレ</t>
    </rPh>
    <phoneticPr fontId="19"/>
  </si>
  <si>
    <t>指定管理料収入</t>
    <rPh sb="0" eb="5">
      <t>シテイカンリリョウ</t>
    </rPh>
    <rPh sb="5" eb="7">
      <t>シュウニュウ</t>
    </rPh>
    <phoneticPr fontId="19"/>
  </si>
  <si>
    <t>イベント催事費</t>
    <rPh sb="4" eb="6">
      <t>サイジ</t>
    </rPh>
    <rPh sb="6" eb="7">
      <t>ヒ</t>
    </rPh>
    <phoneticPr fontId="19"/>
  </si>
  <si>
    <t>開業準備費</t>
    <rPh sb="0" eb="5">
      <t>カイギョウジュンビヒ</t>
    </rPh>
    <phoneticPr fontId="18"/>
  </si>
  <si>
    <t>資産譲渡損</t>
    <rPh sb="0" eb="2">
      <t>シサン</t>
    </rPh>
    <rPh sb="2" eb="4">
      <t>ジョウト</t>
    </rPh>
    <rPh sb="4" eb="5">
      <t>ソン</t>
    </rPh>
    <phoneticPr fontId="19"/>
  </si>
  <si>
    <t>原状回復費</t>
    <rPh sb="0" eb="4">
      <t>ゲンジョウカイフク</t>
    </rPh>
    <rPh sb="4" eb="5">
      <t>ヒ</t>
    </rPh>
    <phoneticPr fontId="19"/>
  </si>
  <si>
    <t>施設利用料収入</t>
    <rPh sb="0" eb="7">
      <t>シセツリヨウリョウシュウニュウ</t>
    </rPh>
    <phoneticPr fontId="18"/>
  </si>
  <si>
    <t>アーバンスポーツ大会</t>
    <rPh sb="8" eb="10">
      <t>タイカイ</t>
    </rPh>
    <phoneticPr fontId="19"/>
  </si>
  <si>
    <t>上記以外のイベント等</t>
    <rPh sb="0" eb="4">
      <t>ジョウキイガイ</t>
    </rPh>
    <rPh sb="9" eb="10">
      <t>トウ</t>
    </rPh>
    <phoneticPr fontId="18"/>
  </si>
  <si>
    <t>公園使用許可収入</t>
    <rPh sb="0" eb="6">
      <t>コウエンシヨウキョカ</t>
    </rPh>
    <rPh sb="6" eb="8">
      <t>シュウニュウ</t>
    </rPh>
    <phoneticPr fontId="18"/>
  </si>
  <si>
    <t>その他</t>
    <rPh sb="2" eb="3">
      <t>タ</t>
    </rPh>
    <phoneticPr fontId="19"/>
  </si>
  <si>
    <t>運営収入</t>
    <rPh sb="0" eb="4">
      <t>ウンエイシュウニュウ</t>
    </rPh>
    <phoneticPr fontId="19"/>
  </si>
  <si>
    <t>運営支出</t>
    <rPh sb="0" eb="4">
      <t>ウンエイシシュツ</t>
    </rPh>
    <phoneticPr fontId="19"/>
  </si>
  <si>
    <t>清掃費</t>
    <rPh sb="0" eb="3">
      <t>セイソウヒ</t>
    </rPh>
    <phoneticPr fontId="19"/>
  </si>
  <si>
    <t>警備費</t>
    <rPh sb="0" eb="3">
      <t>ケイビヒ</t>
    </rPh>
    <phoneticPr fontId="18"/>
  </si>
  <si>
    <t>保全費（点検・補修）</t>
    <rPh sb="0" eb="3">
      <t>ホゼンヒ</t>
    </rPh>
    <rPh sb="4" eb="6">
      <t>テンケン</t>
    </rPh>
    <rPh sb="7" eb="9">
      <t>ホシュウ</t>
    </rPh>
    <phoneticPr fontId="18"/>
  </si>
  <si>
    <t>修繕費</t>
    <rPh sb="0" eb="3">
      <t>シュウゼンヒ</t>
    </rPh>
    <phoneticPr fontId="18"/>
  </si>
  <si>
    <t>除草・剪定費</t>
    <rPh sb="0" eb="2">
      <t>ジョソウ</t>
    </rPh>
    <rPh sb="3" eb="5">
      <t>センテイ</t>
    </rPh>
    <rPh sb="5" eb="6">
      <t>ヒ</t>
    </rPh>
    <phoneticPr fontId="18"/>
  </si>
  <si>
    <t>事前調査費</t>
    <rPh sb="0" eb="5">
      <t>ジゼンチョウサヒ</t>
    </rPh>
    <phoneticPr fontId="19"/>
  </si>
  <si>
    <t>設計費</t>
    <rPh sb="0" eb="3">
      <t>セッケイヒ</t>
    </rPh>
    <phoneticPr fontId="19"/>
  </si>
  <si>
    <t>工事監理費</t>
    <rPh sb="0" eb="5">
      <t>コウジカンリヒ</t>
    </rPh>
    <phoneticPr fontId="19"/>
  </si>
  <si>
    <t>施設整備費</t>
    <rPh sb="0" eb="5">
      <t>シセツセイビヒ</t>
    </rPh>
    <phoneticPr fontId="19"/>
  </si>
  <si>
    <t>金額</t>
    <rPh sb="0" eb="2">
      <t>キンガク</t>
    </rPh>
    <phoneticPr fontId="19"/>
  </si>
  <si>
    <t>備考</t>
    <rPh sb="0" eb="2">
      <t>ビコウ</t>
    </rPh>
    <phoneticPr fontId="19"/>
  </si>
  <si>
    <t>（千円・税込）</t>
    <rPh sb="1" eb="3">
      <t>センエン</t>
    </rPh>
    <rPh sb="4" eb="6">
      <t>ゼイコミ</t>
    </rPh>
    <phoneticPr fontId="19"/>
  </si>
  <si>
    <t>合計</t>
    <rPh sb="0" eb="2">
      <t>ゴウケイ</t>
    </rPh>
    <phoneticPr fontId="19"/>
  </si>
  <si>
    <t>引継ぎ業務費</t>
    <rPh sb="0" eb="2">
      <t>ヒキツ</t>
    </rPh>
    <rPh sb="3" eb="6">
      <t>ギョウムヒ</t>
    </rPh>
    <phoneticPr fontId="19"/>
  </si>
  <si>
    <t>イベント催事費</t>
    <rPh sb="4" eb="6">
      <t>サイジ</t>
    </rPh>
    <rPh sb="6" eb="7">
      <t>ヒ</t>
    </rPh>
    <phoneticPr fontId="18"/>
  </si>
  <si>
    <t>開業準備費</t>
    <rPh sb="0" eb="5">
      <t>カイギョウジュンビヒ</t>
    </rPh>
    <phoneticPr fontId="19"/>
  </si>
  <si>
    <t>その他</t>
    <phoneticPr fontId="19"/>
  </si>
  <si>
    <t>営業1年目</t>
    <rPh sb="0" eb="2">
      <t>エイギョウ</t>
    </rPh>
    <rPh sb="3" eb="5">
      <t>ネンメ</t>
    </rPh>
    <phoneticPr fontId="18"/>
  </si>
  <si>
    <t>営業2年目</t>
    <rPh sb="0" eb="2">
      <t>エイギョウ</t>
    </rPh>
    <rPh sb="3" eb="5">
      <t>ネンメ</t>
    </rPh>
    <phoneticPr fontId="18"/>
  </si>
  <si>
    <t>営業3年目</t>
    <rPh sb="0" eb="2">
      <t>エイギョウ</t>
    </rPh>
    <rPh sb="3" eb="5">
      <t>ネンメ</t>
    </rPh>
    <phoneticPr fontId="18"/>
  </si>
  <si>
    <t>営業4年目</t>
    <rPh sb="0" eb="2">
      <t>エイギョウ</t>
    </rPh>
    <rPh sb="3" eb="5">
      <t>ネンメ</t>
    </rPh>
    <phoneticPr fontId="18"/>
  </si>
  <si>
    <t>営業5年目</t>
    <rPh sb="0" eb="2">
      <t>エイギョウ</t>
    </rPh>
    <rPh sb="3" eb="5">
      <t>ネンメ</t>
    </rPh>
    <phoneticPr fontId="18"/>
  </si>
  <si>
    <t>営業6年目</t>
    <rPh sb="0" eb="2">
      <t>エイギョウ</t>
    </rPh>
    <rPh sb="3" eb="5">
      <t>ネンメ</t>
    </rPh>
    <phoneticPr fontId="18"/>
  </si>
  <si>
    <t>営業7年目</t>
    <rPh sb="0" eb="2">
      <t>エイギョウ</t>
    </rPh>
    <rPh sb="3" eb="5">
      <t>ネンメ</t>
    </rPh>
    <phoneticPr fontId="18"/>
  </si>
  <si>
    <t>営業8年目</t>
    <rPh sb="0" eb="2">
      <t>エイギョウ</t>
    </rPh>
    <rPh sb="3" eb="5">
      <t>ネンメ</t>
    </rPh>
    <phoneticPr fontId="18"/>
  </si>
  <si>
    <t>営業9年目</t>
    <rPh sb="0" eb="2">
      <t>エイギョウ</t>
    </rPh>
    <rPh sb="3" eb="5">
      <t>ネンメ</t>
    </rPh>
    <phoneticPr fontId="18"/>
  </si>
  <si>
    <t>営業10年目</t>
    <rPh sb="0" eb="2">
      <t>エイギョウ</t>
    </rPh>
    <rPh sb="4" eb="6">
      <t>ネンメ</t>
    </rPh>
    <phoneticPr fontId="18"/>
  </si>
  <si>
    <t>営業11年目</t>
    <rPh sb="0" eb="2">
      <t>エイギョウ</t>
    </rPh>
    <rPh sb="4" eb="6">
      <t>ネンメ</t>
    </rPh>
    <phoneticPr fontId="18"/>
  </si>
  <si>
    <t>営業12年目</t>
    <rPh sb="0" eb="2">
      <t>エイギョウ</t>
    </rPh>
    <rPh sb="4" eb="6">
      <t>ネンメ</t>
    </rPh>
    <phoneticPr fontId="18"/>
  </si>
  <si>
    <t>営業13年目</t>
    <rPh sb="0" eb="2">
      <t>エイギョウ</t>
    </rPh>
    <rPh sb="4" eb="6">
      <t>ネンメ</t>
    </rPh>
    <phoneticPr fontId="18"/>
  </si>
  <si>
    <t>営業14年目</t>
    <rPh sb="0" eb="2">
      <t>エイギョウ</t>
    </rPh>
    <rPh sb="4" eb="6">
      <t>ネンメ</t>
    </rPh>
    <phoneticPr fontId="18"/>
  </si>
  <si>
    <t>営業15年目</t>
    <rPh sb="0" eb="2">
      <t>エイギョウ</t>
    </rPh>
    <rPh sb="4" eb="6">
      <t>ネンメ</t>
    </rPh>
    <phoneticPr fontId="18"/>
  </si>
  <si>
    <t>営業16年目</t>
    <rPh sb="0" eb="2">
      <t>エイギョウ</t>
    </rPh>
    <rPh sb="4" eb="6">
      <t>ネンメ</t>
    </rPh>
    <phoneticPr fontId="18"/>
  </si>
  <si>
    <t>営業17年目</t>
    <rPh sb="0" eb="2">
      <t>エイギョウ</t>
    </rPh>
    <rPh sb="4" eb="6">
      <t>ネンメ</t>
    </rPh>
    <phoneticPr fontId="18"/>
  </si>
  <si>
    <t>営業18年目</t>
    <rPh sb="0" eb="2">
      <t>エイギョウ</t>
    </rPh>
    <rPh sb="4" eb="6">
      <t>ネンメ</t>
    </rPh>
    <phoneticPr fontId="18"/>
  </si>
  <si>
    <t>営業19年目</t>
    <rPh sb="0" eb="2">
      <t>エイギョウ</t>
    </rPh>
    <rPh sb="4" eb="6">
      <t>ネンメ</t>
    </rPh>
    <phoneticPr fontId="18"/>
  </si>
  <si>
    <t>【記載における注意事項】</t>
    <rPh sb="1" eb="3">
      <t>キサイ</t>
    </rPh>
    <rPh sb="7" eb="11">
      <t>チュウイジコウ</t>
    </rPh>
    <phoneticPr fontId="19"/>
  </si>
  <si>
    <t>公募対象公園施設の収益等からの充当額</t>
    <rPh sb="0" eb="8">
      <t>コウボタイショウコウエンシセツ</t>
    </rPh>
    <rPh sb="9" eb="11">
      <t>シュウエキ</t>
    </rPh>
    <rPh sb="11" eb="12">
      <t>トウ</t>
    </rPh>
    <rPh sb="15" eb="17">
      <t>ジュウトウ</t>
    </rPh>
    <rPh sb="17" eb="18">
      <t>ガク</t>
    </rPh>
    <phoneticPr fontId="18"/>
  </si>
  <si>
    <t>自主事業収入</t>
    <rPh sb="0" eb="2">
      <t>ジシュ</t>
    </rPh>
    <rPh sb="2" eb="4">
      <t>ジギョウ</t>
    </rPh>
    <rPh sb="4" eb="6">
      <t>シュウニュウ</t>
    </rPh>
    <phoneticPr fontId="18"/>
  </si>
  <si>
    <t>営業収入</t>
    <rPh sb="0" eb="2">
      <t>エイギョウ</t>
    </rPh>
    <rPh sb="2" eb="4">
      <t>シュウニュウ</t>
    </rPh>
    <phoneticPr fontId="18"/>
  </si>
  <si>
    <t>自主事業の収益等からの充当額</t>
    <rPh sb="0" eb="4">
      <t>ジシュジギョウ</t>
    </rPh>
    <rPh sb="5" eb="8">
      <t>シュウエキトウ</t>
    </rPh>
    <rPh sb="11" eb="14">
      <t>ジュウトウガク</t>
    </rPh>
    <phoneticPr fontId="19"/>
  </si>
  <si>
    <t>　特定公園施設に係る事業収支計画（内訳）</t>
    <phoneticPr fontId="19"/>
  </si>
  <si>
    <t>投資計画及び資金調達計画</t>
    <rPh sb="0" eb="4">
      <t>トウシケイカク</t>
    </rPh>
    <rPh sb="4" eb="5">
      <t>オヨ</t>
    </rPh>
    <rPh sb="6" eb="12">
      <t>シキンチョウタツケイカク</t>
    </rPh>
    <phoneticPr fontId="25"/>
  </si>
  <si>
    <t>スケートパーク</t>
  </si>
  <si>
    <t>屋根付き多目的広場</t>
    <rPh sb="0" eb="2">
      <t>ヤネ</t>
    </rPh>
    <rPh sb="2" eb="3">
      <t>ツ</t>
    </rPh>
    <phoneticPr fontId="18"/>
  </si>
  <si>
    <t>営業20年目</t>
    <rPh sb="0" eb="2">
      <t>エイギョウ</t>
    </rPh>
    <rPh sb="4" eb="6">
      <t>ネンメ</t>
    </rPh>
    <phoneticPr fontId="18"/>
  </si>
  <si>
    <t>解体・撤去期間</t>
    <rPh sb="0" eb="2">
      <t>カイタイ</t>
    </rPh>
    <rPh sb="3" eb="5">
      <t>テッキョ</t>
    </rPh>
    <rPh sb="5" eb="7">
      <t>キカン</t>
    </rPh>
    <phoneticPr fontId="18"/>
  </si>
  <si>
    <t>消耗品費・印刷製本費</t>
    <rPh sb="0" eb="4">
      <t>ショウモウヒンヒ</t>
    </rPh>
    <rPh sb="5" eb="10">
      <t>インサツセイホンヒ</t>
    </rPh>
    <phoneticPr fontId="19"/>
  </si>
  <si>
    <t>通信運搬費</t>
    <rPh sb="0" eb="5">
      <t>ツウシンウンパンヒ</t>
    </rPh>
    <phoneticPr fontId="18"/>
  </si>
  <si>
    <t>水光熱費・燃料費</t>
    <rPh sb="0" eb="4">
      <t>スイコウネツヒ</t>
    </rPh>
    <rPh sb="5" eb="8">
      <t>ネンリョウヒ</t>
    </rPh>
    <phoneticPr fontId="18"/>
  </si>
  <si>
    <t>備品購入費</t>
    <rPh sb="0" eb="5">
      <t>ビヒンコウニュウヒ</t>
    </rPh>
    <phoneticPr fontId="19"/>
  </si>
  <si>
    <t>使用料・賃借料</t>
    <rPh sb="0" eb="3">
      <t>シヨウリョウ</t>
    </rPh>
    <rPh sb="4" eb="7">
      <t>チンシャクリョウ</t>
    </rPh>
    <phoneticPr fontId="18"/>
  </si>
  <si>
    <t>委託料</t>
    <rPh sb="0" eb="3">
      <t>イタクリョウ</t>
    </rPh>
    <phoneticPr fontId="18"/>
  </si>
  <si>
    <t>公租公課</t>
    <rPh sb="0" eb="4">
      <t>コウソコウカ</t>
    </rPh>
    <phoneticPr fontId="18"/>
  </si>
  <si>
    <t>2-3.その他経費</t>
    <rPh sb="6" eb="7">
      <t>タ</t>
    </rPh>
    <rPh sb="7" eb="9">
      <t>ケイヒ</t>
    </rPh>
    <phoneticPr fontId="19"/>
  </si>
  <si>
    <t>Ａ３横判３枚で作成しＡ４判で折り込んでください。</t>
    <rPh sb="3" eb="4">
      <t>バン</t>
    </rPh>
    <rPh sb="5" eb="6">
      <t>マイ</t>
    </rPh>
    <rPh sb="12" eb="13">
      <t>バン</t>
    </rPh>
    <phoneticPr fontId="19"/>
  </si>
  <si>
    <t>⑧その他【任意提案施設】</t>
    <rPh sb="3" eb="4">
      <t>タ</t>
    </rPh>
    <rPh sb="5" eb="11">
      <t>ニンイテイアンシセツ</t>
    </rPh>
    <phoneticPr fontId="19"/>
  </si>
  <si>
    <t>駐車場</t>
    <rPh sb="0" eb="3">
      <t>チュウシャジョウ</t>
    </rPh>
    <phoneticPr fontId="18"/>
  </si>
  <si>
    <t>＜特定公園施設の事業収支計画＞</t>
    <rPh sb="1" eb="7">
      <t>トクテイコウエンシセツ</t>
    </rPh>
    <rPh sb="8" eb="14">
      <t>ジギョウシュウシケイカク</t>
    </rPh>
    <phoneticPr fontId="19"/>
  </si>
  <si>
    <t>消耗品費・印刷製本費</t>
    <rPh sb="0" eb="3">
      <t>ショウモウヒン</t>
    </rPh>
    <rPh sb="3" eb="4">
      <t>ヒ</t>
    </rPh>
    <rPh sb="5" eb="7">
      <t>インサツ</t>
    </rPh>
    <rPh sb="7" eb="9">
      <t>セイホン</t>
    </rPh>
    <rPh sb="9" eb="10">
      <t>ヒ</t>
    </rPh>
    <phoneticPr fontId="19"/>
  </si>
  <si>
    <t>通信運搬費</t>
    <rPh sb="0" eb="2">
      <t>ツウシン</t>
    </rPh>
    <rPh sb="2" eb="4">
      <t>ウンパン</t>
    </rPh>
    <rPh sb="4" eb="5">
      <t>ヒ</t>
    </rPh>
    <phoneticPr fontId="18"/>
  </si>
  <si>
    <t>備品購入費</t>
    <rPh sb="0" eb="2">
      <t>ビヒン</t>
    </rPh>
    <rPh sb="2" eb="4">
      <t>コウニュウ</t>
    </rPh>
    <rPh sb="4" eb="5">
      <t>ヒ</t>
    </rPh>
    <phoneticPr fontId="18"/>
  </si>
  <si>
    <t>使用料・賃借料</t>
    <rPh sb="0" eb="3">
      <t>シヨウリョウ</t>
    </rPh>
    <rPh sb="4" eb="7">
      <t>チンシャクリョウ</t>
    </rPh>
    <phoneticPr fontId="19"/>
  </si>
  <si>
    <t>Ａ３横判２枚で作成しＡ４判で折り込んでください。</t>
    <rPh sb="3" eb="4">
      <t>バン</t>
    </rPh>
    <rPh sb="5" eb="6">
      <t>マイ</t>
    </rPh>
    <rPh sb="12" eb="13">
      <t>バン</t>
    </rPh>
    <phoneticPr fontId="19"/>
  </si>
  <si>
    <t>≪チェック欄≫</t>
    <rPh sb="5" eb="6">
      <t>ラン</t>
    </rPh>
    <phoneticPr fontId="19"/>
  </si>
  <si>
    <t>・資本金</t>
    <rPh sb="1" eb="4">
      <t>シホンキン</t>
    </rPh>
    <phoneticPr fontId="25"/>
  </si>
  <si>
    <t>設計・建設期間</t>
    <rPh sb="0" eb="2">
      <t>セッケイ</t>
    </rPh>
    <rPh sb="3" eb="7">
      <t>ケンセツキカン</t>
    </rPh>
    <phoneticPr fontId="19"/>
  </si>
  <si>
    <r>
      <t>利便増進施設　</t>
    </r>
    <r>
      <rPr>
        <sz val="10"/>
        <color rgb="FFFF0000"/>
        <rFont val="ＭＳ 明朝"/>
        <family val="1"/>
        <charset val="128"/>
      </rPr>
      <t>※任意提案</t>
    </r>
    <rPh sb="0" eb="2">
      <t>リベン</t>
    </rPh>
    <rPh sb="2" eb="4">
      <t>ゾウシン</t>
    </rPh>
    <rPh sb="4" eb="6">
      <t>シセツ</t>
    </rPh>
    <rPh sb="8" eb="10">
      <t>ニンイ</t>
    </rPh>
    <rPh sb="10" eb="12">
      <t>テイアン</t>
    </rPh>
    <phoneticPr fontId="19"/>
  </si>
  <si>
    <r>
      <t>利便増進施設における収入　</t>
    </r>
    <r>
      <rPr>
        <sz val="10"/>
        <color rgb="FFFF0000"/>
        <rFont val="ＭＳ 明朝"/>
        <family val="1"/>
        <charset val="128"/>
      </rPr>
      <t>※任意提案</t>
    </r>
    <rPh sb="0" eb="6">
      <t>リベンゾウシンシセツ</t>
    </rPh>
    <rPh sb="10" eb="12">
      <t>シュウニュウ</t>
    </rPh>
    <rPh sb="14" eb="18">
      <t>ニンイテイアン</t>
    </rPh>
    <phoneticPr fontId="18"/>
  </si>
  <si>
    <t>＜公募対象公園施設及び利便増進施設の事業収支計画＞</t>
    <rPh sb="1" eb="9">
      <t>コウボタイショウコウエンシセツ</t>
    </rPh>
    <rPh sb="9" eb="10">
      <t>オヨ</t>
    </rPh>
    <rPh sb="11" eb="17">
      <t>リベンゾウシンシセツ</t>
    </rPh>
    <rPh sb="18" eb="24">
      <t>ジギョウシュウシケイカク</t>
    </rPh>
    <phoneticPr fontId="18"/>
  </si>
  <si>
    <r>
      <t>2-2. 利便増進施設　</t>
    </r>
    <r>
      <rPr>
        <sz val="10"/>
        <color rgb="FFFF0000"/>
        <rFont val="ＭＳ 明朝"/>
        <family val="1"/>
        <charset val="128"/>
      </rPr>
      <t>※任意提案</t>
    </r>
    <rPh sb="5" eb="11">
      <t>リベンゾウシンシセツ</t>
    </rPh>
    <rPh sb="13" eb="17">
      <t>ニンイテイアン</t>
    </rPh>
    <phoneticPr fontId="19"/>
  </si>
  <si>
    <t>＜指定管理者の自主事業の収支計画＞</t>
    <rPh sb="1" eb="6">
      <t>シテイカンリシャ</t>
    </rPh>
    <rPh sb="7" eb="11">
      <t>ジシュジギョウ</t>
    </rPh>
    <rPh sb="12" eb="16">
      <t>シュウシケイカク</t>
    </rPh>
    <phoneticPr fontId="19"/>
  </si>
  <si>
    <t xml:space="preserve">＜資金計画＞ </t>
    <rPh sb="1" eb="3">
      <t>シキン</t>
    </rPh>
    <rPh sb="3" eb="5">
      <t>ケイカク</t>
    </rPh>
    <phoneticPr fontId="19"/>
  </si>
  <si>
    <t>■特定公園施設の設計・整備費内訳</t>
    <rPh sb="1" eb="7">
      <t>トクテイコウエンシセツ</t>
    </rPh>
    <rPh sb="8" eb="10">
      <t>セッケイ</t>
    </rPh>
    <rPh sb="11" eb="16">
      <t>セイビヒウチワケ</t>
    </rPh>
    <phoneticPr fontId="19"/>
  </si>
  <si>
    <t>チェック欄に「NG」が表示された場合は，公募設置等指針の条件を満たしていません。「OK」が表示されるよう修正して提出してください。</t>
    <rPh sb="4" eb="5">
      <t>ラン</t>
    </rPh>
    <rPh sb="11" eb="13">
      <t>ヒョウジ</t>
    </rPh>
    <rPh sb="16" eb="18">
      <t>バアイ</t>
    </rPh>
    <rPh sb="20" eb="27">
      <t>コウボセッチトウシシン</t>
    </rPh>
    <rPh sb="28" eb="30">
      <t>ジョウケン</t>
    </rPh>
    <rPh sb="31" eb="32">
      <t>ミ</t>
    </rPh>
    <rPh sb="45" eb="47">
      <t>ヒョウジ</t>
    </rPh>
    <rPh sb="52" eb="54">
      <t>シュウセイ</t>
    </rPh>
    <rPh sb="56" eb="58">
      <t>テイシュツ</t>
    </rPh>
    <phoneticPr fontId="19"/>
  </si>
  <si>
    <t>事前調査費，工事監理費を含む</t>
    <phoneticPr fontId="19"/>
  </si>
  <si>
    <t>（　　　　　　　　　　　　　　　　）</t>
    <phoneticPr fontId="19"/>
  </si>
  <si>
    <t>その他（　　　　　　　　　　　　）</t>
    <rPh sb="2" eb="3">
      <t>タ</t>
    </rPh>
    <phoneticPr fontId="18"/>
  </si>
  <si>
    <t>その他（　　　　　　　　　　　　　）</t>
    <rPh sb="2" eb="3">
      <t>タ</t>
    </rPh>
    <phoneticPr fontId="18"/>
  </si>
  <si>
    <t>①（　　　　　　　　　　　　　　　）</t>
    <phoneticPr fontId="19"/>
  </si>
  <si>
    <t>②（　　　　　　　　　　　　　　　）</t>
    <phoneticPr fontId="19"/>
  </si>
  <si>
    <t>③（　　　　　　　　　　　　　　　）</t>
    <phoneticPr fontId="19"/>
  </si>
  <si>
    <t>（　　　　　　　　　　　　　　　）</t>
    <phoneticPr fontId="19"/>
  </si>
  <si>
    <t>公募対象公園施設における収入のうち，特定公園施設の維持管理・運営費への充当分</t>
    <rPh sb="0" eb="2">
      <t>コウボ</t>
    </rPh>
    <rPh sb="2" eb="4">
      <t>タイショウ</t>
    </rPh>
    <rPh sb="4" eb="6">
      <t>コウエン</t>
    </rPh>
    <rPh sb="6" eb="8">
      <t>シセツ</t>
    </rPh>
    <rPh sb="12" eb="14">
      <t>シュウニュウ</t>
    </rPh>
    <rPh sb="18" eb="24">
      <t>トクテイコウエンシセツ</t>
    </rPh>
    <rPh sb="25" eb="27">
      <t>イジ</t>
    </rPh>
    <rPh sb="27" eb="29">
      <t>カンリ</t>
    </rPh>
    <rPh sb="30" eb="32">
      <t>ウンエイ</t>
    </rPh>
    <rPh sb="32" eb="33">
      <t>ヒ</t>
    </rPh>
    <rPh sb="35" eb="38">
      <t>ジュウトウブン</t>
    </rPh>
    <phoneticPr fontId="19"/>
  </si>
  <si>
    <t>自主事業における収入のうち，特定公園施設の維持管理・運営費への充当分</t>
    <rPh sb="0" eb="4">
      <t>ジシュジギョウ</t>
    </rPh>
    <rPh sb="8" eb="10">
      <t>シュウニュウ</t>
    </rPh>
    <rPh sb="14" eb="20">
      <t>トクテイコウエンシセツ</t>
    </rPh>
    <rPh sb="21" eb="23">
      <t>イジ</t>
    </rPh>
    <rPh sb="23" eb="25">
      <t>カンリ</t>
    </rPh>
    <rPh sb="26" eb="28">
      <t>ウンエイ</t>
    </rPh>
    <rPh sb="28" eb="29">
      <t>ヒ</t>
    </rPh>
    <rPh sb="31" eb="34">
      <t>ジュウトウブン</t>
    </rPh>
    <phoneticPr fontId="19"/>
  </si>
  <si>
    <t>特定公園施設の整備に係る多賀城市の負担額</t>
    <rPh sb="0" eb="6">
      <t>トクテイコウエンシセツ</t>
    </rPh>
    <rPh sb="7" eb="9">
      <t>セイビ</t>
    </rPh>
    <rPh sb="10" eb="11">
      <t>カカ</t>
    </rPh>
    <rPh sb="12" eb="15">
      <t>タガジョウ</t>
    </rPh>
    <rPh sb="15" eb="16">
      <t>シ</t>
    </rPh>
    <rPh sb="17" eb="20">
      <t>フタンガク</t>
    </rPh>
    <phoneticPr fontId="25"/>
  </si>
  <si>
    <t>①特定公園施設整備費の9割負担を上限とする</t>
    <rPh sb="1" eb="3">
      <t>トクテイ</t>
    </rPh>
    <rPh sb="3" eb="5">
      <t>コウエン</t>
    </rPh>
    <rPh sb="5" eb="7">
      <t>シセツ</t>
    </rPh>
    <rPh sb="7" eb="10">
      <t>セイビヒ</t>
    </rPh>
    <phoneticPr fontId="19"/>
  </si>
  <si>
    <t>1年目</t>
    <rPh sb="1" eb="3">
      <t>ネンメ</t>
    </rPh>
    <phoneticPr fontId="18"/>
  </si>
  <si>
    <t>2年目</t>
    <rPh sb="1" eb="3">
      <t>ネンメ</t>
    </rPh>
    <phoneticPr fontId="18"/>
  </si>
  <si>
    <t>3年目</t>
    <rPh sb="1" eb="3">
      <t>ネンメ</t>
    </rPh>
    <phoneticPr fontId="18"/>
  </si>
  <si>
    <t>4年目</t>
    <rPh sb="1" eb="3">
      <t>ネンメ</t>
    </rPh>
    <phoneticPr fontId="18"/>
  </si>
  <si>
    <t>5年目</t>
    <rPh sb="1" eb="3">
      <t>ネンメ</t>
    </rPh>
    <phoneticPr fontId="18"/>
  </si>
  <si>
    <t>6年目</t>
    <rPh sb="1" eb="3">
      <t>ネンメ</t>
    </rPh>
    <phoneticPr fontId="18"/>
  </si>
  <si>
    <t>7年目</t>
    <rPh sb="1" eb="3">
      <t>ネンメ</t>
    </rPh>
    <phoneticPr fontId="18"/>
  </si>
  <si>
    <t>8年目</t>
    <rPh sb="1" eb="3">
      <t>ネンメ</t>
    </rPh>
    <phoneticPr fontId="18"/>
  </si>
  <si>
    <t>9年目</t>
    <rPh sb="1" eb="3">
      <t>ネンメ</t>
    </rPh>
    <phoneticPr fontId="18"/>
  </si>
  <si>
    <t>10年目</t>
    <rPh sb="2" eb="4">
      <t>ネンメ</t>
    </rPh>
    <phoneticPr fontId="18"/>
  </si>
  <si>
    <t>11年目</t>
    <rPh sb="2" eb="4">
      <t>ネンメ</t>
    </rPh>
    <phoneticPr fontId="18"/>
  </si>
  <si>
    <t>20年目</t>
    <rPh sb="2" eb="4">
      <t>ネンメ</t>
    </rPh>
    <phoneticPr fontId="18"/>
  </si>
  <si>
    <t>19年目</t>
    <rPh sb="2" eb="4">
      <t>ネンメ</t>
    </rPh>
    <phoneticPr fontId="18"/>
  </si>
  <si>
    <t>18年目</t>
    <rPh sb="2" eb="4">
      <t>ネンメ</t>
    </rPh>
    <phoneticPr fontId="18"/>
  </si>
  <si>
    <t>17年目</t>
    <rPh sb="2" eb="4">
      <t>ネンメ</t>
    </rPh>
    <phoneticPr fontId="18"/>
  </si>
  <si>
    <t>16年目</t>
    <rPh sb="2" eb="4">
      <t>ネンメ</t>
    </rPh>
    <phoneticPr fontId="18"/>
  </si>
  <si>
    <t>15年目</t>
    <rPh sb="2" eb="4">
      <t>ネンメ</t>
    </rPh>
    <phoneticPr fontId="18"/>
  </si>
  <si>
    <t>14年目</t>
    <rPh sb="2" eb="4">
      <t>ネンメ</t>
    </rPh>
    <phoneticPr fontId="18"/>
  </si>
  <si>
    <t>13年目</t>
    <rPh sb="2" eb="4">
      <t>ネンメ</t>
    </rPh>
    <phoneticPr fontId="18"/>
  </si>
  <si>
    <t>12年目</t>
    <rPh sb="2" eb="4">
      <t>ネンメ</t>
    </rPh>
    <phoneticPr fontId="18"/>
  </si>
  <si>
    <t>①</t>
    <phoneticPr fontId="19"/>
  </si>
  <si>
    <t>②</t>
    <phoneticPr fontId="19"/>
  </si>
  <si>
    <t>③</t>
    <phoneticPr fontId="19"/>
  </si>
  <si>
    <t>④</t>
    <phoneticPr fontId="19"/>
  </si>
  <si>
    <t>⑤</t>
    <phoneticPr fontId="19"/>
  </si>
  <si>
    <t>⑥</t>
    <phoneticPr fontId="19"/>
  </si>
  <si>
    <t>⑦</t>
    <phoneticPr fontId="19"/>
  </si>
  <si>
    <t>※</t>
    <phoneticPr fontId="19"/>
  </si>
  <si>
    <t>賃金の変動、物価変動は考慮しない金額を記入してください。</t>
    <rPh sb="0" eb="2">
      <t>チンギン</t>
    </rPh>
    <rPh sb="3" eb="5">
      <t>ヘンドウ</t>
    </rPh>
    <rPh sb="6" eb="10">
      <t>ブッカヘンドウ</t>
    </rPh>
    <rPh sb="11" eb="13">
      <t>コウリョ</t>
    </rPh>
    <rPh sb="16" eb="18">
      <t>キンガク</t>
    </rPh>
    <rPh sb="19" eb="21">
      <t>キニュウ</t>
    </rPh>
    <phoneticPr fontId="19"/>
  </si>
  <si>
    <t>一円未満は切り捨てとし、表示は千円単位としてください。（小数点第3位まで入力し、表示は小数点第1位を四捨五入）</t>
    <rPh sb="0" eb="1">
      <t>イチ</t>
    </rPh>
    <rPh sb="1" eb="2">
      <t>エン</t>
    </rPh>
    <rPh sb="2" eb="4">
      <t>ミマン</t>
    </rPh>
    <rPh sb="5" eb="6">
      <t>キ</t>
    </rPh>
    <rPh sb="7" eb="8">
      <t>ス</t>
    </rPh>
    <rPh sb="12" eb="14">
      <t>ヒョウジ</t>
    </rPh>
    <rPh sb="15" eb="16">
      <t>セン</t>
    </rPh>
    <rPh sb="16" eb="17">
      <t>エン</t>
    </rPh>
    <rPh sb="17" eb="19">
      <t>タンイ</t>
    </rPh>
    <rPh sb="28" eb="31">
      <t>ショウスウテン</t>
    </rPh>
    <rPh sb="31" eb="32">
      <t>ダイ</t>
    </rPh>
    <rPh sb="33" eb="34">
      <t>イ</t>
    </rPh>
    <rPh sb="36" eb="38">
      <t>ニュウリョク</t>
    </rPh>
    <rPh sb="40" eb="42">
      <t>ヒョウジ</t>
    </rPh>
    <rPh sb="43" eb="46">
      <t>ショウスウテン</t>
    </rPh>
    <rPh sb="46" eb="47">
      <t>ダイ</t>
    </rPh>
    <rPh sb="48" eb="49">
      <t>イ</t>
    </rPh>
    <rPh sb="50" eb="54">
      <t>シシャゴニュウ</t>
    </rPh>
    <phoneticPr fontId="19"/>
  </si>
  <si>
    <t>項目は、例示として示したものであり、適宜、項目や行の変更、追加をして使用してください。なお、追加した項目は赤字としてください。</t>
    <rPh sb="0" eb="2">
      <t>コウモク</t>
    </rPh>
    <rPh sb="4" eb="6">
      <t>レイジ</t>
    </rPh>
    <rPh sb="9" eb="10">
      <t>シメ</t>
    </rPh>
    <rPh sb="18" eb="20">
      <t>テキギ</t>
    </rPh>
    <rPh sb="21" eb="23">
      <t>コウモク</t>
    </rPh>
    <rPh sb="24" eb="25">
      <t>ギョウ</t>
    </rPh>
    <rPh sb="26" eb="28">
      <t>ヘンコウ</t>
    </rPh>
    <rPh sb="29" eb="31">
      <t>ツイカ</t>
    </rPh>
    <rPh sb="34" eb="36">
      <t>シヨウ</t>
    </rPh>
    <rPh sb="46" eb="48">
      <t>ツイカ</t>
    </rPh>
    <rPh sb="50" eb="52">
      <t>コウモク</t>
    </rPh>
    <rPh sb="53" eb="55">
      <t>アカジ</t>
    </rPh>
    <phoneticPr fontId="19"/>
  </si>
  <si>
    <t>チェック欄に「NG」が表示された場合は、公募設置等指針の条件を満たしていません。「OK」が表示されるよう修正して提出してください。</t>
    <phoneticPr fontId="19"/>
  </si>
  <si>
    <t>※指定管理料収入は、本市から支払いを希望する金額を入力してください。なお、指定管理料は設計協議を経て決定するものであり、提案された金額を支払うことを約束するものではありません。</t>
    <rPh sb="1" eb="6">
      <t>シテイカンリリョウ</t>
    </rPh>
    <rPh sb="6" eb="8">
      <t>シュウニュウ</t>
    </rPh>
    <rPh sb="10" eb="12">
      <t>ホンシ</t>
    </rPh>
    <rPh sb="14" eb="16">
      <t>シハラ</t>
    </rPh>
    <rPh sb="18" eb="20">
      <t>キボウ</t>
    </rPh>
    <rPh sb="22" eb="24">
      <t>キンガク</t>
    </rPh>
    <rPh sb="25" eb="27">
      <t>ニュウリョク</t>
    </rPh>
    <rPh sb="37" eb="42">
      <t>シテイカンリリョウ</t>
    </rPh>
    <rPh sb="43" eb="47">
      <t>セッケイキョウギ</t>
    </rPh>
    <rPh sb="48" eb="49">
      <t>ヘ</t>
    </rPh>
    <rPh sb="50" eb="52">
      <t>ケッテイ</t>
    </rPh>
    <rPh sb="60" eb="62">
      <t>テイアン</t>
    </rPh>
    <rPh sb="65" eb="67">
      <t>キンガク</t>
    </rPh>
    <rPh sb="68" eb="70">
      <t>シハラ</t>
    </rPh>
    <rPh sb="74" eb="76">
      <t>ヤクソク</t>
    </rPh>
    <phoneticPr fontId="19"/>
  </si>
  <si>
    <t>一円未満は切り捨てとし、表示は千円単位としてください。（小数点第３位まで入力し、表示は小数点第１位を四捨五入）</t>
    <rPh sb="0" eb="1">
      <t>イチ</t>
    </rPh>
    <rPh sb="1" eb="2">
      <t>エン</t>
    </rPh>
    <rPh sb="2" eb="4">
      <t>ミマン</t>
    </rPh>
    <rPh sb="5" eb="6">
      <t>キ</t>
    </rPh>
    <rPh sb="7" eb="8">
      <t>ス</t>
    </rPh>
    <rPh sb="12" eb="14">
      <t>ヒョウジ</t>
    </rPh>
    <rPh sb="15" eb="16">
      <t>セン</t>
    </rPh>
    <rPh sb="16" eb="17">
      <t>エン</t>
    </rPh>
    <rPh sb="17" eb="19">
      <t>タンイ</t>
    </rPh>
    <rPh sb="28" eb="31">
      <t>ショウスウテン</t>
    </rPh>
    <rPh sb="31" eb="32">
      <t>ダイ</t>
    </rPh>
    <rPh sb="33" eb="34">
      <t>イ</t>
    </rPh>
    <rPh sb="36" eb="38">
      <t>ニュウリョク</t>
    </rPh>
    <rPh sb="40" eb="42">
      <t>ヒョウジ</t>
    </rPh>
    <rPh sb="43" eb="46">
      <t>ショウスウテン</t>
    </rPh>
    <rPh sb="46" eb="47">
      <t>ダイ</t>
    </rPh>
    <rPh sb="48" eb="49">
      <t>イ</t>
    </rPh>
    <rPh sb="50" eb="54">
      <t>シシャゴニュウ</t>
    </rPh>
    <phoneticPr fontId="19"/>
  </si>
  <si>
    <t>項目名に01．、1-1．、①等の番号を振っている項目は、原則、項目名をそのまま用いてください。</t>
    <rPh sb="0" eb="3">
      <t>コウモクメイ</t>
    </rPh>
    <rPh sb="14" eb="15">
      <t>トウ</t>
    </rPh>
    <rPh sb="16" eb="18">
      <t>バンゴウ</t>
    </rPh>
    <rPh sb="19" eb="20">
      <t>フ</t>
    </rPh>
    <rPh sb="24" eb="26">
      <t>コウモク</t>
    </rPh>
    <rPh sb="28" eb="30">
      <t>ゲンソク</t>
    </rPh>
    <rPh sb="31" eb="34">
      <t>コウモクメイ</t>
    </rPh>
    <rPh sb="39" eb="40">
      <t>モチ</t>
    </rPh>
    <phoneticPr fontId="19"/>
  </si>
  <si>
    <t>番号なしの項目は，例示として示したものであり、適宜、項目や行の変更、追加をして使用してください。なお、追加した項目は赤字としてください。</t>
    <rPh sb="0" eb="2">
      <t>バンゴウ</t>
    </rPh>
    <rPh sb="5" eb="7">
      <t>コウモク</t>
    </rPh>
    <rPh sb="9" eb="11">
      <t>レイジ</t>
    </rPh>
    <rPh sb="14" eb="15">
      <t>シメ</t>
    </rPh>
    <rPh sb="23" eb="25">
      <t>テキギ</t>
    </rPh>
    <rPh sb="26" eb="28">
      <t>コウモク</t>
    </rPh>
    <rPh sb="29" eb="30">
      <t>ギョウ</t>
    </rPh>
    <rPh sb="31" eb="33">
      <t>ヘンコウ</t>
    </rPh>
    <rPh sb="34" eb="36">
      <t>ツイカ</t>
    </rPh>
    <rPh sb="39" eb="41">
      <t>シヨウ</t>
    </rPh>
    <phoneticPr fontId="19"/>
  </si>
  <si>
    <t>必要に応じて項目を適宜設定（追加）してください。なお、該当しない項目がある場合には削除せず備考欄に該当しない旨記載してください。</t>
    <rPh sb="0" eb="2">
      <t>ヒツヨウ</t>
    </rPh>
    <rPh sb="3" eb="4">
      <t>オウ</t>
    </rPh>
    <rPh sb="6" eb="8">
      <t>コウモク</t>
    </rPh>
    <rPh sb="9" eb="11">
      <t>テキギ</t>
    </rPh>
    <rPh sb="11" eb="13">
      <t>セッテイ</t>
    </rPh>
    <rPh sb="14" eb="16">
      <t>ツイカ</t>
    </rPh>
    <rPh sb="27" eb="29">
      <t>ガイトウ</t>
    </rPh>
    <rPh sb="32" eb="34">
      <t>コウモク</t>
    </rPh>
    <rPh sb="37" eb="39">
      <t>バアイ</t>
    </rPh>
    <rPh sb="41" eb="43">
      <t>サクジョ</t>
    </rPh>
    <rPh sb="45" eb="48">
      <t>ビコウラン</t>
    </rPh>
    <rPh sb="49" eb="51">
      <t>ガイトウ</t>
    </rPh>
    <rPh sb="54" eb="55">
      <t>ムネ</t>
    </rPh>
    <rPh sb="55" eb="57">
      <t>キサイ</t>
    </rPh>
    <phoneticPr fontId="19"/>
  </si>
  <si>
    <t>一円未満は切り捨てとし、表示は千円単位としてください。（小数点第３位まで入力し、表示は小数点第１位を四捨五入）</t>
    <rPh sb="0" eb="4">
      <t>イチエンミマン</t>
    </rPh>
    <rPh sb="5" eb="6">
      <t>キ</t>
    </rPh>
    <rPh sb="7" eb="8">
      <t>ス</t>
    </rPh>
    <rPh sb="12" eb="14">
      <t>ヒョウジ</t>
    </rPh>
    <rPh sb="15" eb="19">
      <t>センエンタンイ</t>
    </rPh>
    <rPh sb="28" eb="32">
      <t>ショウスウテンダイ</t>
    </rPh>
    <rPh sb="33" eb="34">
      <t>イ</t>
    </rPh>
    <rPh sb="36" eb="38">
      <t>ニュウリョク</t>
    </rPh>
    <rPh sb="40" eb="42">
      <t>ヒョウジ</t>
    </rPh>
    <rPh sb="43" eb="47">
      <t>ショウスウテンダイ</t>
    </rPh>
    <rPh sb="48" eb="49">
      <t>イ</t>
    </rPh>
    <rPh sb="50" eb="54">
      <t>シシャゴニュウ</t>
    </rPh>
    <phoneticPr fontId="19"/>
  </si>
  <si>
    <t>資金計画及び事業収支計画</t>
    <rPh sb="0" eb="2">
      <t>シキン</t>
    </rPh>
    <rPh sb="2" eb="4">
      <t>ケイカク</t>
    </rPh>
    <rPh sb="4" eb="5">
      <t>オヨ</t>
    </rPh>
    <rPh sb="6" eb="12">
      <t>ジギョウシュウシケイカク</t>
    </rPh>
    <phoneticPr fontId="18"/>
  </si>
  <si>
    <t>特定公園施設に係る維持管理・運営費内訳</t>
    <rPh sb="0" eb="2">
      <t>トクテイ</t>
    </rPh>
    <rPh sb="2" eb="4">
      <t>コウエン</t>
    </rPh>
    <rPh sb="4" eb="6">
      <t>シセツ</t>
    </rPh>
    <rPh sb="7" eb="8">
      <t>カカ</t>
    </rPh>
    <rPh sb="9" eb="13">
      <t>イジカンリ</t>
    </rPh>
    <rPh sb="14" eb="17">
      <t>ウンエイヒ</t>
    </rPh>
    <rPh sb="17" eb="19">
      <t>ウチワケ</t>
    </rPh>
    <phoneticPr fontId="19"/>
  </si>
  <si>
    <t>様式９－５－１</t>
    <rPh sb="0" eb="2">
      <t>ヨウシキ</t>
    </rPh>
    <phoneticPr fontId="25"/>
  </si>
  <si>
    <t>様式９－５－３</t>
    <rPh sb="0" eb="2">
      <t>ヨウシキ</t>
    </rPh>
    <phoneticPr fontId="19"/>
  </si>
  <si>
    <t>様式９－５－４</t>
    <rPh sb="0" eb="2">
      <t>ヨウシキ</t>
    </rPh>
    <phoneticPr fontId="19"/>
  </si>
  <si>
    <t>様式９－５－２、９－５－３、その他の様式と関連のある項目の数値は、整合を取ってください。</t>
    <rPh sb="0" eb="2">
      <t>ヨウシキ</t>
    </rPh>
    <rPh sb="16" eb="31">
      <t>タノヨウシキトカンレンノアルコウモクノスウチ</t>
    </rPh>
    <rPh sb="33" eb="35">
      <t>セイゴウ</t>
    </rPh>
    <rPh sb="36" eb="37">
      <t>ト</t>
    </rPh>
    <phoneticPr fontId="19"/>
  </si>
  <si>
    <t>様式９－５－１、９－５－３、その他の様式と関連のある項目の数値は、整合を取ってください。</t>
    <phoneticPr fontId="19"/>
  </si>
  <si>
    <t>９ー５－１との整合</t>
    <rPh sb="7" eb="9">
      <t>セイゴウ</t>
    </rPh>
    <phoneticPr fontId="19"/>
  </si>
  <si>
    <t>※様式９－５－１特定公園施設の整備費及び様式９－５－２の特定公園施設の建設期間中の投資額と一致させること</t>
    <rPh sb="1" eb="3">
      <t>ヨウシキ</t>
    </rPh>
    <rPh sb="8" eb="10">
      <t>トクテイ</t>
    </rPh>
    <rPh sb="10" eb="12">
      <t>コウエン</t>
    </rPh>
    <rPh sb="12" eb="14">
      <t>シセツ</t>
    </rPh>
    <rPh sb="15" eb="18">
      <t>セイビヒ</t>
    </rPh>
    <rPh sb="18" eb="19">
      <t>オヨ</t>
    </rPh>
    <rPh sb="20" eb="22">
      <t>ヨウシキ</t>
    </rPh>
    <rPh sb="28" eb="34">
      <t>トクテイコウエンシセツ</t>
    </rPh>
    <rPh sb="35" eb="37">
      <t>ケンセツ</t>
    </rPh>
    <rPh sb="37" eb="40">
      <t>キカンチュウ</t>
    </rPh>
    <rPh sb="41" eb="44">
      <t>トウシガク</t>
    </rPh>
    <rPh sb="45" eb="47">
      <t>イッチ</t>
    </rPh>
    <phoneticPr fontId="19"/>
  </si>
  <si>
    <t>様式９－５－１、９－５－２、その他の様式と関連のある項目の数値は、整合を取ってください。</t>
    <phoneticPr fontId="19"/>
  </si>
  <si>
    <t>←様式9-５-2から参照</t>
    <rPh sb="1" eb="3">
      <t>ヨウシキ</t>
    </rPh>
    <rPh sb="10" eb="12">
      <t>サンショウ</t>
    </rPh>
    <phoneticPr fontId="19"/>
  </si>
  <si>
    <t>②495,000千円以内であること</t>
    <phoneticPr fontId="19"/>
  </si>
  <si>
    <t>特定公園施設の設計費...(a)</t>
    <rPh sb="0" eb="2">
      <t>トクテイ</t>
    </rPh>
    <rPh sb="2" eb="4">
      <t>コウエン</t>
    </rPh>
    <rPh sb="4" eb="6">
      <t>シセツ</t>
    </rPh>
    <rPh sb="7" eb="9">
      <t>セッケイ</t>
    </rPh>
    <rPh sb="9" eb="10">
      <t>ヒ</t>
    </rPh>
    <phoneticPr fontId="25"/>
  </si>
  <si>
    <t>特定公園施設の整備費…(b)</t>
    <rPh sb="0" eb="2">
      <t>トクテイ</t>
    </rPh>
    <rPh sb="2" eb="4">
      <t>コウエン</t>
    </rPh>
    <rPh sb="4" eb="6">
      <t>シセツ</t>
    </rPh>
    <rPh sb="7" eb="10">
      <t>セイビヒ</t>
    </rPh>
    <phoneticPr fontId="25"/>
  </si>
  <si>
    <t>①特定公園施設の設計費(a)及び整備費(b)合計額の5割から9割の範囲内が市負担上限額
②495,000千円以内であること</t>
    <rPh sb="1" eb="6">
      <t>ショキトウシガク</t>
    </rPh>
    <rPh sb="8" eb="10">
      <t>セッケイ</t>
    </rPh>
    <rPh sb="10" eb="11">
      <t>ヒ</t>
    </rPh>
    <rPh sb="15" eb="16">
      <t>ワリ</t>
    </rPh>
    <rPh sb="22" eb="23">
      <t>ワリ</t>
    </rPh>
    <rPh sb="24" eb="27">
      <t>ハンイナイ</t>
    </rPh>
    <rPh sb="28" eb="30">
      <t>フタン</t>
    </rPh>
    <rPh sb="30" eb="32">
      <t>ジョウゲン</t>
    </rPh>
    <rPh sb="32" eb="33">
      <t>ガク</t>
    </rPh>
    <rPh sb="37" eb="38">
      <t>シ</t>
    </rPh>
    <rPh sb="43" eb="45">
      <t>センエン</t>
    </rPh>
    <rPh sb="45" eb="47">
      <t>イナイ</t>
    </rPh>
    <phoneticPr fontId="19"/>
  </si>
  <si>
    <t>必要に応じて項目を適宜設定（追加）してください。なお、追加した項目は赤字とし、該当しない項目は削除せずに取り消し線を付してください。</t>
    <rPh sb="0" eb="2">
      <t>ヒツヨウ</t>
    </rPh>
    <rPh sb="3" eb="4">
      <t>オウ</t>
    </rPh>
    <rPh sb="27" eb="29">
      <t>ツイカ</t>
    </rPh>
    <rPh sb="31" eb="33">
      <t>コウモク</t>
    </rPh>
    <rPh sb="34" eb="36">
      <t>アカジ</t>
    </rPh>
    <rPh sb="47" eb="49">
      <t>サクジョ</t>
    </rPh>
    <rPh sb="52" eb="53">
      <t>ト</t>
    </rPh>
    <rPh sb="54" eb="55">
      <t>ケ</t>
    </rPh>
    <rPh sb="56" eb="57">
      <t>セン</t>
    </rPh>
    <rPh sb="58" eb="59">
      <t>フ</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</si>
</sst>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Red]&quot;▲&quot;\ #,##0"/>
    <numFmt numFmtId="178" formatCode="#,##0_ ;[Red]\-#,##0\ "/>
    <numFmt numFmtId="179" formatCode="General&quot;年度&quot;"/>
  </numFmts>
  <fonts count="50">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7.5"/>
      <name val="ｺﾞｼｯｸ"/>
      <family val="3"/>
      <charset val="128"/>
    </font>
    <font>
      <sz val="14"/>
      <name val="ＭＳ 明朝"/>
      <family val="1"/>
      <charset val="128"/>
    </font>
    <font>
      <sz val="10"/>
      <name val="ＭＳ Ｐゴシック"/>
      <family val="3"/>
      <charset val="128"/>
      <scheme val="major"/>
    </font>
    <font>
      <sz val="11"/>
      <name val="ＭＳ Ｐゴシック"/>
      <family val="3"/>
      <charset val="128"/>
      <scheme val="major"/>
    </font>
    <font>
      <sz val="10"/>
      <color theme="1"/>
      <name val="Meiryo UI"/>
      <family val="2"/>
      <charset val="128"/>
    </font>
    <font>
      <sz val="6"/>
      <name val="Meiryo UI"/>
      <family val="2"/>
      <charset val="128"/>
    </font>
    <font>
      <sz val="11"/>
      <color theme="1"/>
      <name val="ＭＳ 明朝"/>
      <family val="1"/>
      <charset val="128"/>
    </font>
    <font>
      <sz val="10"/>
      <color theme="1"/>
      <name val="ＭＳ 明朝"/>
      <family val="1"/>
      <charset val="128"/>
    </font>
    <font>
      <sz val="11"/>
      <name val="ＭＳ 明朝"/>
      <family val="1"/>
      <charset val="128"/>
    </font>
    <font>
      <sz val="10"/>
      <name val="ＭＳ 明朝"/>
      <family val="1"/>
      <charset val="128"/>
    </font>
    <font>
      <sz val="14"/>
      <color theme="1"/>
      <name val="ＭＳ 明朝"/>
      <family val="1"/>
      <charset val="128"/>
    </font>
    <font>
      <b/>
      <sz val="12"/>
      <color theme="1"/>
      <name val="ＭＳ 明朝"/>
      <family val="1"/>
      <charset val="128"/>
    </font>
    <font>
      <b/>
      <sz val="11"/>
      <color theme="1"/>
      <name val="ＭＳ 明朝"/>
      <family val="1"/>
      <charset val="128"/>
    </font>
    <font>
      <b/>
      <sz val="11"/>
      <name val="ＭＳ 明朝"/>
      <family val="1"/>
      <charset val="128"/>
    </font>
    <font>
      <b/>
      <sz val="10"/>
      <name val="ＭＳ 明朝"/>
      <family val="1"/>
      <charset val="128"/>
    </font>
    <font>
      <sz val="9"/>
      <name val="ＭＳ 明朝"/>
      <family val="1"/>
      <charset val="128"/>
    </font>
    <font>
      <sz val="11"/>
      <color rgb="FFFF0000"/>
      <name val="ＭＳ 明朝"/>
      <family val="1"/>
      <charset val="128"/>
    </font>
    <font>
      <b/>
      <sz val="11"/>
      <color rgb="FFFF0000"/>
      <name val="ＭＳ 明朝"/>
      <family val="1"/>
      <charset val="128"/>
    </font>
    <font>
      <b/>
      <sz val="8"/>
      <name val="ＭＳ 明朝"/>
      <family val="1"/>
      <charset val="128"/>
    </font>
    <font>
      <sz val="10"/>
      <color rgb="FFFF0000"/>
      <name val="ＭＳ 明朝"/>
      <family val="1"/>
      <charset val="128"/>
    </font>
    <font>
      <sz val="12"/>
      <name val="ＭＳ 明朝"/>
      <family val="1"/>
      <charset val="128"/>
    </font>
    <font>
      <sz val="12"/>
      <name val="ＭＳ ゴシック"/>
      <family val="3"/>
      <charset val="128"/>
    </font>
    <font>
      <b/>
      <sz val="12"/>
      <name val="ＭＳ ゴシック"/>
      <family val="3"/>
      <charset val="128"/>
    </font>
    <font>
      <sz val="16"/>
      <name val="ＭＳ 明朝"/>
      <family val="1"/>
      <charset val="128"/>
    </font>
    <font>
      <b/>
      <sz val="12"/>
      <name val="ＭＳ 明朝"/>
      <family val="1"/>
      <charset val="128"/>
    </font>
    <font>
      <sz val="9"/>
      <color rgb="FFFF0000"/>
      <name val="ＭＳ 明朝"/>
      <family val="1"/>
      <charset val="128"/>
    </font>
    <font>
      <sz val="12"/>
      <color theme="1"/>
      <name val="ＭＳ 明朝"/>
      <family val="1"/>
      <charset val="128"/>
    </font>
    <font>
      <sz val="9"/>
      <color indexed="81"/>
      <name val="MS P ゴシック"/>
      <family val="3"/>
      <charset val="128"/>
    </font>
    <font>
      <b/>
      <sz val="14"/>
      <name val="ＭＳ 明朝"/>
      <family val="1"/>
      <charset val="128"/>
    </font>
    <font>
      <sz val="8"/>
      <color theme="1"/>
      <name val="ＭＳ 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bottom style="thin">
        <color indexed="64"/>
      </bottom>
      <diagonal/>
    </border>
    <border>
      <left style="dashed">
        <color indexed="64"/>
      </left>
      <right style="thin">
        <color indexed="64"/>
      </right>
      <top style="dashed">
        <color indexed="64"/>
      </top>
      <bottom/>
      <diagonal/>
    </border>
    <border>
      <left style="thin">
        <color indexed="64"/>
      </left>
      <right/>
      <top/>
      <bottom/>
      <diagonal/>
    </border>
    <border>
      <left style="dotted">
        <color indexed="64"/>
      </left>
      <right style="thin">
        <color indexed="64"/>
      </right>
      <top style="dashed">
        <color indexed="64"/>
      </top>
      <bottom/>
      <diagonal/>
    </border>
    <border>
      <left style="thin">
        <color indexed="64"/>
      </left>
      <right style="thin">
        <color indexed="64"/>
      </right>
      <top style="dashed">
        <color indexed="64"/>
      </top>
      <bottom/>
      <diagonal/>
    </border>
    <border>
      <left style="dotted">
        <color indexed="64"/>
      </left>
      <right style="thin">
        <color indexed="64"/>
      </right>
      <top/>
      <bottom/>
      <diagonal/>
    </border>
    <border>
      <left style="thin">
        <color indexed="64"/>
      </left>
      <right/>
      <top style="thin">
        <color indexed="64"/>
      </top>
      <bottom style="dashed">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dashed">
        <color indexed="64"/>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bottom style="dashed">
        <color indexed="64"/>
      </bottom>
      <diagonal/>
    </border>
    <border>
      <left style="dashed">
        <color indexed="64"/>
      </left>
      <right style="thin">
        <color indexed="64"/>
      </right>
      <top/>
      <bottom style="hair">
        <color indexed="64"/>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dotted">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dotted">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right style="thin">
        <color indexed="64"/>
      </right>
      <top style="dashed">
        <color indexed="64"/>
      </top>
      <bottom/>
      <diagonal/>
    </border>
    <border>
      <left style="thin">
        <color indexed="64"/>
      </left>
      <right/>
      <top/>
      <bottom style="medium">
        <color indexed="64"/>
      </bottom>
      <diagonal/>
    </border>
    <border>
      <left style="dashed">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s>
  <cellStyleXfs count="50">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9" fontId="6" fillId="0" borderId="0" applyFont="0" applyFill="0" applyBorder="0" applyAlignment="0" applyProtection="0">
      <alignment vertical="center"/>
    </xf>
    <xf numFmtId="0" fontId="20" fillId="0" borderId="0" applyFill="0" applyBorder="0" applyAlignment="0" applyProtection="0"/>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38" fontId="6" fillId="0" borderId="0" applyFon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6" fillId="0" borderId="0">
      <alignment vertical="center"/>
    </xf>
    <xf numFmtId="0" fontId="6" fillId="0" borderId="0"/>
    <xf numFmtId="0" fontId="21" fillId="0" borderId="0"/>
    <xf numFmtId="0" fontId="18" fillId="4" borderId="0" applyNumberFormat="0" applyBorder="0" applyAlignment="0" applyProtection="0">
      <alignment vertical="center"/>
    </xf>
    <xf numFmtId="0" fontId="24" fillId="0" borderId="0">
      <alignment vertical="center"/>
    </xf>
    <xf numFmtId="38" fontId="24" fillId="0" borderId="0" applyFont="0" applyFill="0" applyBorder="0" applyAlignment="0" applyProtection="0">
      <alignment vertical="center"/>
    </xf>
  </cellStyleXfs>
  <cellXfs count="296">
    <xf numFmtId="0" fontId="0" fillId="0" borderId="0" xfId="0">
      <alignment vertical="center"/>
    </xf>
    <xf numFmtId="0" fontId="22" fillId="0" borderId="0" xfId="45" applyFont="1" applyAlignment="1">
      <alignment vertical="center"/>
    </xf>
    <xf numFmtId="0" fontId="23" fillId="0" borderId="0" xfId="45" applyFont="1" applyAlignment="1">
      <alignment vertical="center"/>
    </xf>
    <xf numFmtId="0" fontId="23" fillId="0" borderId="0" xfId="45" applyFont="1" applyAlignment="1">
      <alignment horizontal="right" vertical="center"/>
    </xf>
    <xf numFmtId="0" fontId="23" fillId="0" borderId="0" xfId="45" applyFont="1" applyAlignment="1">
      <alignment horizontal="center" vertical="center"/>
    </xf>
    <xf numFmtId="177" fontId="22" fillId="0" borderId="0" xfId="35" applyNumberFormat="1" applyFont="1" applyFill="1" applyBorder="1" applyAlignment="1">
      <alignment vertical="center"/>
    </xf>
    <xf numFmtId="177" fontId="22" fillId="0" borderId="0" xfId="35" applyNumberFormat="1" applyFont="1" applyBorder="1" applyAlignment="1">
      <alignment vertical="center"/>
    </xf>
    <xf numFmtId="0" fontId="21" fillId="0" borderId="0" xfId="45" applyFont="1" applyAlignment="1">
      <alignment vertical="center"/>
    </xf>
    <xf numFmtId="0" fontId="26" fillId="0" borderId="0" xfId="48" applyFont="1">
      <alignment vertical="center"/>
    </xf>
    <xf numFmtId="0" fontId="26" fillId="0" borderId="0" xfId="48" applyFont="1" applyAlignment="1">
      <alignment vertical="center" shrinkToFit="1"/>
    </xf>
    <xf numFmtId="0" fontId="27" fillId="0" borderId="0" xfId="48" applyFont="1">
      <alignment vertical="center"/>
    </xf>
    <xf numFmtId="0" fontId="28" fillId="0" borderId="0" xfId="45" applyFont="1" applyAlignment="1">
      <alignment vertical="center"/>
    </xf>
    <xf numFmtId="0" fontId="29" fillId="0" borderId="0" xfId="45" applyFont="1" applyAlignment="1">
      <alignment vertical="center"/>
    </xf>
    <xf numFmtId="0" fontId="31" fillId="0" borderId="0" xfId="48" applyFont="1">
      <alignment vertical="center"/>
    </xf>
    <xf numFmtId="0" fontId="27" fillId="0" borderId="0" xfId="48" applyFont="1" applyAlignment="1">
      <alignment vertical="center" shrinkToFit="1"/>
    </xf>
    <xf numFmtId="0" fontId="32" fillId="0" borderId="0" xfId="48" applyFont="1">
      <alignment vertical="center"/>
    </xf>
    <xf numFmtId="0" fontId="27" fillId="0" borderId="0" xfId="48" applyFont="1" applyAlignment="1">
      <alignment horizontal="center" vertical="center"/>
    </xf>
    <xf numFmtId="0" fontId="27" fillId="0" borderId="0" xfId="48" applyFont="1" applyAlignment="1">
      <alignment horizontal="right" vertical="center"/>
    </xf>
    <xf numFmtId="0" fontId="27" fillId="24" borderId="12" xfId="48" applyFont="1" applyFill="1" applyBorder="1" applyAlignment="1">
      <alignment horizontal="center" vertical="center" shrinkToFit="1"/>
    </xf>
    <xf numFmtId="0" fontId="27" fillId="24" borderId="12" xfId="48" applyFont="1" applyFill="1" applyBorder="1" applyAlignment="1">
      <alignment horizontal="center" vertical="center"/>
    </xf>
    <xf numFmtId="0" fontId="27" fillId="0" borderId="12" xfId="48" applyFont="1" applyBorder="1">
      <alignment vertical="center"/>
    </xf>
    <xf numFmtId="38" fontId="28" fillId="25" borderId="12" xfId="49" applyFont="1" applyFill="1" applyBorder="1" applyAlignment="1">
      <alignment vertical="center" shrinkToFit="1"/>
    </xf>
    <xf numFmtId="0" fontId="27" fillId="0" borderId="12" xfId="48" applyFont="1" applyBorder="1" applyAlignment="1">
      <alignment vertical="center" shrinkToFit="1"/>
    </xf>
    <xf numFmtId="0" fontId="27" fillId="0" borderId="10" xfId="48" applyFont="1" applyBorder="1">
      <alignment vertical="center"/>
    </xf>
    <xf numFmtId="0" fontId="27" fillId="0" borderId="12" xfId="48" applyFont="1" applyBorder="1" applyAlignment="1">
      <alignment horizontal="left" vertical="center"/>
    </xf>
    <xf numFmtId="0" fontId="27" fillId="0" borderId="10" xfId="48" applyFont="1" applyBorder="1" applyAlignment="1">
      <alignment horizontal="left" vertical="center"/>
    </xf>
    <xf numFmtId="38" fontId="28" fillId="0" borderId="12" xfId="49" applyFont="1" applyFill="1" applyBorder="1" applyAlignment="1">
      <alignment vertical="center" shrinkToFit="1"/>
    </xf>
    <xf numFmtId="0" fontId="27" fillId="0" borderId="20" xfId="48" applyFont="1" applyBorder="1">
      <alignment vertical="center"/>
    </xf>
    <xf numFmtId="0" fontId="27" fillId="0" borderId="11" xfId="48" applyFont="1" applyBorder="1">
      <alignment vertical="center"/>
    </xf>
    <xf numFmtId="0" fontId="27" fillId="0" borderId="50" xfId="48" applyFont="1" applyBorder="1">
      <alignment vertical="center"/>
    </xf>
    <xf numFmtId="0" fontId="27" fillId="0" borderId="49" xfId="48" applyFont="1" applyBorder="1">
      <alignment vertical="center"/>
    </xf>
    <xf numFmtId="38" fontId="28" fillId="25" borderId="50" xfId="49" applyFont="1" applyFill="1" applyBorder="1" applyAlignment="1">
      <alignment vertical="center" shrinkToFit="1"/>
    </xf>
    <xf numFmtId="0" fontId="27" fillId="0" borderId="50" xfId="48" applyFont="1" applyBorder="1" applyAlignment="1">
      <alignment vertical="center" shrinkToFit="1"/>
    </xf>
    <xf numFmtId="38" fontId="28" fillId="0" borderId="13" xfId="49" applyFont="1" applyBorder="1" applyAlignment="1">
      <alignment vertical="center" shrinkToFit="1"/>
    </xf>
    <xf numFmtId="0" fontId="27" fillId="0" borderId="13" xfId="48" applyFont="1" applyBorder="1" applyAlignment="1">
      <alignment vertical="center" shrinkToFit="1"/>
    </xf>
    <xf numFmtId="38" fontId="28" fillId="0" borderId="12" xfId="49" applyFont="1" applyBorder="1" applyAlignment="1">
      <alignment vertical="center" shrinkToFit="1"/>
    </xf>
    <xf numFmtId="0" fontId="27" fillId="0" borderId="12" xfId="48" applyFont="1" applyBorder="1" applyAlignment="1">
      <alignment horizontal="left" vertical="center" indent="1"/>
    </xf>
    <xf numFmtId="0" fontId="27" fillId="0" borderId="10" xfId="48" applyFont="1" applyBorder="1" applyAlignment="1">
      <alignment vertical="center" shrinkToFit="1"/>
    </xf>
    <xf numFmtId="0" fontId="27" fillId="0" borderId="0" xfId="48" applyFont="1" applyAlignment="1">
      <alignment vertical="center" wrapText="1"/>
    </xf>
    <xf numFmtId="0" fontId="27" fillId="0" borderId="0" xfId="48" applyFont="1" applyAlignment="1">
      <alignment horizontal="left" vertical="center"/>
    </xf>
    <xf numFmtId="0" fontId="28" fillId="0" borderId="0" xfId="45" applyFont="1" applyAlignment="1">
      <alignment horizontal="center" vertical="center"/>
    </xf>
    <xf numFmtId="177" fontId="29" fillId="0" borderId="0" xfId="35" applyNumberFormat="1" applyFont="1" applyFill="1" applyBorder="1" applyAlignment="1">
      <alignment vertical="center"/>
    </xf>
    <xf numFmtId="177" fontId="29" fillId="0" borderId="0" xfId="35" applyNumberFormat="1" applyFont="1" applyBorder="1" applyAlignment="1">
      <alignment vertical="center"/>
    </xf>
    <xf numFmtId="179" fontId="29" fillId="0" borderId="0" xfId="45" applyNumberFormat="1" applyFont="1" applyAlignment="1">
      <alignment horizontal="center" vertical="center"/>
    </xf>
    <xf numFmtId="0" fontId="29" fillId="0" borderId="0" xfId="45" applyFont="1" applyAlignment="1">
      <alignment horizontal="right" vertical="center"/>
    </xf>
    <xf numFmtId="0" fontId="33" fillId="0" borderId="0" xfId="45" applyFont="1" applyAlignment="1">
      <alignment horizontal="right" vertical="center"/>
    </xf>
    <xf numFmtId="0" fontId="34" fillId="24" borderId="65" xfId="45" applyFont="1" applyFill="1" applyBorder="1" applyAlignment="1">
      <alignment horizontal="left" vertical="center"/>
    </xf>
    <xf numFmtId="0" fontId="34" fillId="24" borderId="29" xfId="45" applyFont="1" applyFill="1" applyBorder="1" applyAlignment="1">
      <alignment horizontal="right" vertical="center"/>
    </xf>
    <xf numFmtId="176" fontId="34" fillId="24" borderId="30" xfId="45" applyNumberFormat="1" applyFont="1" applyFill="1" applyBorder="1" applyAlignment="1">
      <alignment horizontal="center" vertical="center" wrapText="1"/>
    </xf>
    <xf numFmtId="177" fontId="34" fillId="24" borderId="30" xfId="45" applyNumberFormat="1" applyFont="1" applyFill="1" applyBorder="1" applyAlignment="1">
      <alignment horizontal="center" vertical="center"/>
    </xf>
    <xf numFmtId="177" fontId="34" fillId="24" borderId="31" xfId="45" applyNumberFormat="1" applyFont="1" applyFill="1" applyBorder="1" applyAlignment="1">
      <alignment horizontal="center" vertical="center"/>
    </xf>
    <xf numFmtId="0" fontId="34" fillId="0" borderId="0" xfId="45" applyFont="1" applyAlignment="1">
      <alignment vertical="center"/>
    </xf>
    <xf numFmtId="0" fontId="34" fillId="0" borderId="58" xfId="45" applyFont="1" applyBorder="1" applyAlignment="1">
      <alignment vertical="center"/>
    </xf>
    <xf numFmtId="0" fontId="34" fillId="0" borderId="59" xfId="45" applyFont="1" applyBorder="1" applyAlignment="1">
      <alignment horizontal="left" vertical="center"/>
    </xf>
    <xf numFmtId="0" fontId="29" fillId="0" borderId="24" xfId="45" applyFont="1" applyBorder="1" applyAlignment="1">
      <alignment vertical="center"/>
    </xf>
    <xf numFmtId="0" fontId="29" fillId="0" borderId="23" xfId="45" applyFont="1" applyBorder="1" applyAlignment="1">
      <alignment vertical="center"/>
    </xf>
    <xf numFmtId="0" fontId="29" fillId="0" borderId="18" xfId="45" applyFont="1" applyBorder="1" applyAlignment="1">
      <alignment vertical="center"/>
    </xf>
    <xf numFmtId="0" fontId="29" fillId="0" borderId="18" xfId="45" applyFont="1" applyBorder="1" applyAlignment="1">
      <alignment horizontal="left" vertical="center" indent="1"/>
    </xf>
    <xf numFmtId="38" fontId="35" fillId="0" borderId="0" xfId="45" applyNumberFormat="1" applyFont="1" applyAlignment="1">
      <alignment vertical="center"/>
    </xf>
    <xf numFmtId="0" fontId="35" fillId="0" borderId="0" xfId="45" applyFont="1" applyAlignment="1">
      <alignment vertical="center"/>
    </xf>
    <xf numFmtId="38" fontId="34" fillId="0" borderId="0" xfId="45" applyNumberFormat="1" applyFont="1" applyAlignment="1">
      <alignment vertical="center"/>
    </xf>
    <xf numFmtId="0" fontId="34" fillId="0" borderId="59" xfId="45" applyFont="1" applyBorder="1" applyAlignment="1">
      <alignment horizontal="right" vertical="center"/>
    </xf>
    <xf numFmtId="38" fontId="29" fillId="0" borderId="0" xfId="45" applyNumberFormat="1" applyFont="1" applyAlignment="1">
      <alignment vertical="center"/>
    </xf>
    <xf numFmtId="38" fontId="28" fillId="0" borderId="0" xfId="45" applyNumberFormat="1" applyFont="1" applyAlignment="1">
      <alignment vertical="center"/>
    </xf>
    <xf numFmtId="177" fontId="28" fillId="0" borderId="0" xfId="45" applyNumberFormat="1" applyFont="1" applyAlignment="1">
      <alignment vertical="center"/>
    </xf>
    <xf numFmtId="177" fontId="29" fillId="0" borderId="0" xfId="45" applyNumberFormat="1" applyFont="1" applyAlignment="1">
      <alignment vertical="center"/>
    </xf>
    <xf numFmtId="0" fontId="29" fillId="0" borderId="18" xfId="45" applyFont="1" applyBorder="1" applyAlignment="1">
      <alignment horizontal="left" vertical="center"/>
    </xf>
    <xf numFmtId="0" fontId="29" fillId="0" borderId="61" xfId="45" applyFont="1" applyBorder="1" applyAlignment="1">
      <alignment vertical="center"/>
    </xf>
    <xf numFmtId="0" fontId="29" fillId="0" borderId="62" xfId="45" applyFont="1" applyBorder="1" applyAlignment="1">
      <alignment horizontal="left" vertical="center" indent="1"/>
    </xf>
    <xf numFmtId="0" fontId="28" fillId="0" borderId="0" xfId="45" applyFont="1" applyAlignment="1">
      <alignment horizontal="center" vertical="center" textRotation="255"/>
    </xf>
    <xf numFmtId="0" fontId="29" fillId="0" borderId="0" xfId="45" applyFont="1" applyAlignment="1">
      <alignment horizontal="left" vertical="center" indent="1"/>
    </xf>
    <xf numFmtId="38" fontId="29" fillId="0" borderId="0" xfId="35" applyFont="1" applyFill="1" applyBorder="1" applyAlignment="1">
      <alignment vertical="center"/>
    </xf>
    <xf numFmtId="177" fontId="29" fillId="0" borderId="0" xfId="45" applyNumberFormat="1" applyFont="1" applyAlignment="1">
      <alignment horizontal="right" vertical="center"/>
    </xf>
    <xf numFmtId="0" fontId="34" fillId="0" borderId="0" xfId="45" applyFont="1" applyAlignment="1">
      <alignment horizontal="right" vertical="center"/>
    </xf>
    <xf numFmtId="0" fontId="34" fillId="24" borderId="40" xfId="45" applyFont="1" applyFill="1" applyBorder="1" applyAlignment="1">
      <alignment horizontal="left" vertical="center"/>
    </xf>
    <xf numFmtId="38" fontId="34" fillId="0" borderId="0" xfId="45" applyNumberFormat="1" applyFont="1" applyAlignment="1">
      <alignment horizontal="right" vertical="center"/>
    </xf>
    <xf numFmtId="38" fontId="34" fillId="0" borderId="14" xfId="35" applyFont="1" applyBorder="1" applyAlignment="1">
      <alignment vertical="center"/>
    </xf>
    <xf numFmtId="38" fontId="34" fillId="0" borderId="10" xfId="35" applyFont="1" applyBorder="1" applyAlignment="1">
      <alignment vertical="center"/>
    </xf>
    <xf numFmtId="38" fontId="33" fillId="0" borderId="0" xfId="45" applyNumberFormat="1" applyFont="1" applyAlignment="1">
      <alignment horizontal="right" vertical="center"/>
    </xf>
    <xf numFmtId="0" fontId="29" fillId="0" borderId="25" xfId="45" applyFont="1" applyBorder="1" applyAlignment="1">
      <alignment vertical="center"/>
    </xf>
    <xf numFmtId="38" fontId="28" fillId="0" borderId="0" xfId="35" applyFont="1" applyAlignment="1">
      <alignment vertical="center"/>
    </xf>
    <xf numFmtId="0" fontId="29" fillId="0" borderId="22" xfId="45" applyFont="1" applyBorder="1" applyAlignment="1">
      <alignment vertical="center"/>
    </xf>
    <xf numFmtId="0" fontId="29" fillId="0" borderId="19" xfId="45" applyFont="1" applyBorder="1" applyAlignment="1">
      <alignment horizontal="left" vertical="center" indent="1"/>
    </xf>
    <xf numFmtId="38" fontId="34" fillId="0" borderId="0" xfId="35" applyFont="1" applyAlignment="1">
      <alignment vertical="center"/>
    </xf>
    <xf numFmtId="38" fontId="34" fillId="0" borderId="15" xfId="35" applyFont="1" applyBorder="1" applyAlignment="1">
      <alignment vertical="center"/>
    </xf>
    <xf numFmtId="38" fontId="34" fillId="0" borderId="16" xfId="35" applyFont="1" applyBorder="1" applyAlignment="1">
      <alignment vertical="center"/>
    </xf>
    <xf numFmtId="0" fontId="29" fillId="0" borderId="39" xfId="45" applyFont="1" applyBorder="1" applyAlignment="1">
      <alignment horizontal="left" vertical="center" indent="1"/>
    </xf>
    <xf numFmtId="178" fontId="33" fillId="0" borderId="0" xfId="45" applyNumberFormat="1" applyFont="1" applyAlignment="1">
      <alignment vertical="center"/>
    </xf>
    <xf numFmtId="178" fontId="34" fillId="24" borderId="11" xfId="45" applyNumberFormat="1" applyFont="1" applyFill="1" applyBorder="1" applyAlignment="1">
      <alignment vertical="center"/>
    </xf>
    <xf numFmtId="178" fontId="33" fillId="24" borderId="12" xfId="45" applyNumberFormat="1" applyFont="1" applyFill="1" applyBorder="1" applyAlignment="1">
      <alignment vertical="center"/>
    </xf>
    <xf numFmtId="0" fontId="29" fillId="0" borderId="25" xfId="45" applyFont="1" applyBorder="1" applyAlignment="1">
      <alignment horizontal="left" vertical="center" indent="1"/>
    </xf>
    <xf numFmtId="0" fontId="37" fillId="0" borderId="0" xfId="45" applyFont="1" applyAlignment="1">
      <alignment horizontal="left" vertical="center"/>
    </xf>
    <xf numFmtId="0" fontId="29" fillId="0" borderId="27" xfId="45" applyFont="1" applyBorder="1" applyAlignment="1">
      <alignment horizontal="left" vertical="center" indent="1"/>
    </xf>
    <xf numFmtId="9" fontId="38" fillId="0" borderId="0" xfId="28" applyFont="1" applyFill="1" applyBorder="1" applyAlignment="1">
      <alignment horizontal="right" vertical="center"/>
    </xf>
    <xf numFmtId="38" fontId="34" fillId="24" borderId="11" xfId="35" applyFont="1" applyFill="1" applyBorder="1" applyAlignment="1">
      <alignment vertical="center"/>
    </xf>
    <xf numFmtId="38" fontId="34" fillId="24" borderId="12" xfId="35" applyFont="1" applyFill="1" applyBorder="1" applyAlignment="1">
      <alignment vertical="center"/>
    </xf>
    <xf numFmtId="0" fontId="34" fillId="0" borderId="15" xfId="45" applyFont="1" applyBorder="1" applyAlignment="1">
      <alignment vertical="center"/>
    </xf>
    <xf numFmtId="0" fontId="29" fillId="0" borderId="20" xfId="45" applyFont="1" applyBorder="1" applyAlignment="1">
      <alignment vertical="center"/>
    </xf>
    <xf numFmtId="0" fontId="29" fillId="0" borderId="51" xfId="45" applyFont="1" applyBorder="1" applyAlignment="1">
      <alignment vertical="center"/>
    </xf>
    <xf numFmtId="0" fontId="29" fillId="0" borderId="42" xfId="45" applyFont="1" applyBorder="1" applyAlignment="1">
      <alignment vertical="center"/>
    </xf>
    <xf numFmtId="38" fontId="29" fillId="0" borderId="0" xfId="45" applyNumberFormat="1" applyFont="1" applyAlignment="1">
      <alignment horizontal="right" vertical="center"/>
    </xf>
    <xf numFmtId="0" fontId="29" fillId="0" borderId="42" xfId="45" applyFont="1" applyBorder="1" applyAlignment="1">
      <alignment horizontal="left" vertical="center" indent="1"/>
    </xf>
    <xf numFmtId="38" fontId="33" fillId="0" borderId="0" xfId="35" applyFont="1" applyAlignment="1">
      <alignment vertical="center"/>
    </xf>
    <xf numFmtId="38" fontId="34" fillId="0" borderId="46" xfId="35" applyFont="1" applyFill="1" applyBorder="1" applyAlignment="1">
      <alignment vertical="center"/>
    </xf>
    <xf numFmtId="38" fontId="34" fillId="0" borderId="11" xfId="35" applyFont="1" applyFill="1" applyBorder="1" applyAlignment="1">
      <alignment vertical="center"/>
    </xf>
    <xf numFmtId="38" fontId="34" fillId="24" borderId="46" xfId="35" applyFont="1" applyFill="1" applyBorder="1" applyAlignment="1">
      <alignment vertical="center"/>
    </xf>
    <xf numFmtId="38" fontId="34" fillId="0" borderId="55" xfId="35" applyFont="1" applyFill="1" applyBorder="1" applyAlignment="1">
      <alignment vertical="center"/>
    </xf>
    <xf numFmtId="3" fontId="29" fillId="0" borderId="0" xfId="35" applyNumberFormat="1" applyFont="1" applyFill="1" applyAlignment="1">
      <alignment vertical="center"/>
    </xf>
    <xf numFmtId="40" fontId="29" fillId="0" borderId="0" xfId="45" applyNumberFormat="1" applyFont="1" applyAlignment="1">
      <alignment vertical="center"/>
    </xf>
    <xf numFmtId="3" fontId="29" fillId="0" borderId="0" xfId="35" applyNumberFormat="1" applyFont="1" applyFill="1" applyBorder="1" applyAlignment="1">
      <alignment vertical="center"/>
    </xf>
    <xf numFmtId="3" fontId="29" fillId="0" borderId="0" xfId="35" quotePrefix="1" applyNumberFormat="1" applyFont="1" applyFill="1" applyAlignment="1">
      <alignment horizontal="left" vertical="center"/>
    </xf>
    <xf numFmtId="0" fontId="28" fillId="0" borderId="0" xfId="45" applyFont="1" applyAlignment="1">
      <alignment horizontal="left" vertical="center"/>
    </xf>
    <xf numFmtId="177" fontId="29" fillId="24" borderId="30" xfId="35" applyNumberFormat="1" applyFont="1" applyFill="1" applyBorder="1" applyAlignment="1">
      <alignment horizontal="center" vertical="center"/>
    </xf>
    <xf numFmtId="0" fontId="29" fillId="26" borderId="73" xfId="45" applyFont="1" applyFill="1" applyBorder="1" applyAlignment="1">
      <alignment vertical="center"/>
    </xf>
    <xf numFmtId="0" fontId="29" fillId="26" borderId="12" xfId="45" applyFont="1" applyFill="1" applyBorder="1" applyAlignment="1">
      <alignment vertical="center"/>
    </xf>
    <xf numFmtId="0" fontId="29" fillId="26" borderId="46" xfId="45" applyFont="1" applyFill="1" applyBorder="1" applyAlignment="1">
      <alignment vertical="center"/>
    </xf>
    <xf numFmtId="0" fontId="29" fillId="26" borderId="11" xfId="45" applyFont="1" applyFill="1" applyBorder="1" applyAlignment="1">
      <alignment vertical="center"/>
    </xf>
    <xf numFmtId="0" fontId="29" fillId="26" borderId="52" xfId="45" applyFont="1" applyFill="1" applyBorder="1" applyAlignment="1">
      <alignment vertical="center"/>
    </xf>
    <xf numFmtId="0" fontId="29" fillId="26" borderId="53" xfId="45" applyFont="1" applyFill="1" applyBorder="1" applyAlignment="1">
      <alignment horizontal="center" vertical="center"/>
    </xf>
    <xf numFmtId="0" fontId="29" fillId="0" borderId="10" xfId="45" applyFont="1" applyBorder="1" applyAlignment="1">
      <alignment vertical="center"/>
    </xf>
    <xf numFmtId="0" fontId="29" fillId="0" borderId="12" xfId="45" applyFont="1" applyBorder="1" applyAlignment="1">
      <alignment vertical="center"/>
    </xf>
    <xf numFmtId="0" fontId="29" fillId="0" borderId="20" xfId="45" applyFont="1" applyBorder="1" applyAlignment="1">
      <alignment horizontal="center" vertical="center"/>
    </xf>
    <xf numFmtId="0" fontId="29" fillId="0" borderId="69" xfId="45" applyFont="1" applyBorder="1" applyAlignment="1">
      <alignment horizontal="left" vertical="center"/>
    </xf>
    <xf numFmtId="0" fontId="29" fillId="0" borderId="71" xfId="45" applyFont="1" applyBorder="1" applyAlignment="1">
      <alignment horizontal="left" vertical="center"/>
    </xf>
    <xf numFmtId="0" fontId="29" fillId="0" borderId="13" xfId="45" applyFont="1" applyBorder="1" applyAlignment="1">
      <alignment horizontal="center" vertical="center"/>
    </xf>
    <xf numFmtId="0" fontId="29" fillId="0" borderId="13" xfId="45" applyFont="1" applyBorder="1" applyAlignment="1">
      <alignment horizontal="left" vertical="center"/>
    </xf>
    <xf numFmtId="0" fontId="29" fillId="0" borderId="15" xfId="45" applyFont="1" applyBorder="1" applyAlignment="1">
      <alignment horizontal="center" vertical="center"/>
    </xf>
    <xf numFmtId="0" fontId="29" fillId="0" borderId="67" xfId="45" applyFont="1" applyBorder="1" applyAlignment="1">
      <alignment horizontal="center" vertical="center"/>
    </xf>
    <xf numFmtId="0" fontId="29" fillId="0" borderId="20" xfId="45" applyFont="1" applyBorder="1" applyAlignment="1">
      <alignment horizontal="left" vertical="center" indent="1"/>
    </xf>
    <xf numFmtId="0" fontId="29" fillId="0" borderId="15" xfId="45" applyFont="1" applyBorder="1" applyAlignment="1">
      <alignment vertical="center"/>
    </xf>
    <xf numFmtId="0" fontId="29" fillId="0" borderId="69" xfId="45" applyFont="1" applyBorder="1" applyAlignment="1">
      <alignment vertical="center"/>
    </xf>
    <xf numFmtId="0" fontId="29" fillId="0" borderId="0" xfId="45" applyFont="1" applyAlignment="1">
      <alignment horizontal="center" vertical="center"/>
    </xf>
    <xf numFmtId="0" fontId="34" fillId="24" borderId="75" xfId="45" applyFont="1" applyFill="1" applyBorder="1" applyAlignment="1">
      <alignment horizontal="left" vertical="center"/>
    </xf>
    <xf numFmtId="0" fontId="28" fillId="26" borderId="52" xfId="45" applyFont="1" applyFill="1" applyBorder="1" applyAlignment="1">
      <alignment vertical="center"/>
    </xf>
    <xf numFmtId="0" fontId="28" fillId="26" borderId="14" xfId="45" applyFont="1" applyFill="1" applyBorder="1" applyAlignment="1">
      <alignment vertical="center"/>
    </xf>
    <xf numFmtId="38" fontId="34" fillId="26" borderId="12" xfId="35" applyFont="1" applyFill="1" applyBorder="1" applyAlignment="1">
      <alignment vertical="center"/>
    </xf>
    <xf numFmtId="38" fontId="29" fillId="0" borderId="0" xfId="35" applyFont="1" applyAlignment="1">
      <alignment vertical="center"/>
    </xf>
    <xf numFmtId="0" fontId="28" fillId="26" borderId="77" xfId="45" applyFont="1" applyFill="1" applyBorder="1" applyAlignment="1">
      <alignment vertical="center" textRotation="255"/>
    </xf>
    <xf numFmtId="0" fontId="28" fillId="26" borderId="15" xfId="45" applyFont="1" applyFill="1" applyBorder="1" applyAlignment="1">
      <alignment vertical="center" textRotation="255"/>
    </xf>
    <xf numFmtId="0" fontId="29" fillId="0" borderId="21" xfId="45" applyFont="1" applyBorder="1" applyAlignment="1">
      <alignment horizontal="left" vertical="center" indent="1"/>
    </xf>
    <xf numFmtId="0" fontId="28" fillId="26" borderId="76" xfId="45" applyFont="1" applyFill="1" applyBorder="1" applyAlignment="1">
      <alignment vertical="center" textRotation="255"/>
    </xf>
    <xf numFmtId="0" fontId="28" fillId="26" borderId="67" xfId="45" applyFont="1" applyFill="1" applyBorder="1" applyAlignment="1">
      <alignment vertical="center" textRotation="255"/>
    </xf>
    <xf numFmtId="0" fontId="28" fillId="26" borderId="53" xfId="45" applyFont="1" applyFill="1" applyBorder="1" applyAlignment="1">
      <alignment vertical="center"/>
    </xf>
    <xf numFmtId="0" fontId="28" fillId="26" borderId="15" xfId="45" applyFont="1" applyFill="1" applyBorder="1" applyAlignment="1">
      <alignment vertical="center"/>
    </xf>
    <xf numFmtId="0" fontId="29" fillId="26" borderId="12" xfId="45" applyFont="1" applyFill="1" applyBorder="1" applyAlignment="1">
      <alignment horizontal="left" vertical="center"/>
    </xf>
    <xf numFmtId="0" fontId="28" fillId="26" borderId="78" xfId="45" applyFont="1" applyFill="1" applyBorder="1" applyAlignment="1">
      <alignment vertical="center" textRotation="255"/>
    </xf>
    <xf numFmtId="0" fontId="28" fillId="26" borderId="66" xfId="45" applyFont="1" applyFill="1" applyBorder="1" applyAlignment="1">
      <alignment vertical="center" textRotation="255"/>
    </xf>
    <xf numFmtId="0" fontId="28" fillId="26" borderId="10" xfId="45" applyFont="1" applyFill="1" applyBorder="1" applyAlignment="1">
      <alignment vertical="center"/>
    </xf>
    <xf numFmtId="0" fontId="29" fillId="0" borderId="63" xfId="45" applyFont="1" applyBorder="1" applyAlignment="1">
      <alignment horizontal="left" vertical="center" indent="1"/>
    </xf>
    <xf numFmtId="0" fontId="28" fillId="0" borderId="0" xfId="45" applyFont="1" applyAlignment="1">
      <alignment vertical="center" textRotation="255"/>
    </xf>
    <xf numFmtId="178" fontId="29" fillId="0" borderId="0" xfId="45" applyNumberFormat="1" applyFont="1" applyAlignment="1">
      <alignment vertical="center"/>
    </xf>
    <xf numFmtId="38" fontId="28" fillId="0" borderId="0" xfId="35" applyFont="1" applyFill="1" applyAlignment="1">
      <alignment vertical="center"/>
    </xf>
    <xf numFmtId="177" fontId="34" fillId="24" borderId="30" xfId="45" applyNumberFormat="1" applyFont="1" applyFill="1" applyBorder="1" applyAlignment="1">
      <alignment horizontal="center" vertical="center" wrapText="1"/>
    </xf>
    <xf numFmtId="0" fontId="29" fillId="0" borderId="18" xfId="45" applyFont="1" applyBorder="1" applyAlignment="1">
      <alignment horizontal="left" vertical="center" indent="2"/>
    </xf>
    <xf numFmtId="0" fontId="40" fillId="0" borderId="0" xfId="45" applyFont="1" applyAlignment="1">
      <alignment vertical="center"/>
    </xf>
    <xf numFmtId="0" fontId="41" fillId="0" borderId="0" xfId="45" applyFont="1" applyAlignment="1">
      <alignment vertical="center"/>
    </xf>
    <xf numFmtId="179" fontId="41" fillId="0" borderId="0" xfId="45" applyNumberFormat="1" applyFont="1" applyAlignment="1">
      <alignment horizontal="center" vertical="center"/>
    </xf>
    <xf numFmtId="0" fontId="41" fillId="0" borderId="0" xfId="45" applyFont="1" applyAlignment="1">
      <alignment horizontal="right" vertical="center"/>
    </xf>
    <xf numFmtId="0" fontId="42" fillId="0" borderId="0" xfId="45" applyFont="1" applyAlignment="1">
      <alignment vertical="center"/>
    </xf>
    <xf numFmtId="0" fontId="27" fillId="0" borderId="0" xfId="48" applyFont="1" applyAlignment="1">
      <alignment vertical="top"/>
    </xf>
    <xf numFmtId="177" fontId="29" fillId="0" borderId="0" xfId="35" applyNumberFormat="1" applyFont="1" applyBorder="1" applyAlignment="1">
      <alignment horizontal="right" vertical="center"/>
    </xf>
    <xf numFmtId="0" fontId="44" fillId="0" borderId="0" xfId="45" applyFont="1" applyAlignment="1">
      <alignment vertical="center"/>
    </xf>
    <xf numFmtId="0" fontId="27" fillId="0" borderId="12" xfId="48" applyFont="1" applyBorder="1" applyAlignment="1">
      <alignment vertical="center" wrapText="1" shrinkToFit="1"/>
    </xf>
    <xf numFmtId="0" fontId="27" fillId="0" borderId="72" xfId="48" applyFont="1" applyBorder="1" applyAlignment="1">
      <alignment vertical="center" wrapText="1"/>
    </xf>
    <xf numFmtId="0" fontId="39" fillId="0" borderId="31" xfId="48" applyFont="1" applyBorder="1" applyAlignment="1">
      <alignment horizontal="center" vertical="center"/>
    </xf>
    <xf numFmtId="0" fontId="27" fillId="0" borderId="87" xfId="48" applyFont="1" applyBorder="1" applyAlignment="1">
      <alignment horizontal="left" vertical="center"/>
    </xf>
    <xf numFmtId="0" fontId="39" fillId="0" borderId="57" xfId="48" applyFont="1" applyBorder="1" applyAlignment="1">
      <alignment horizontal="center" vertical="center"/>
    </xf>
    <xf numFmtId="0" fontId="29" fillId="0" borderId="0" xfId="45" applyFont="1" applyAlignment="1">
      <alignment horizontal="left" vertical="center" wrapText="1"/>
    </xf>
    <xf numFmtId="0" fontId="34" fillId="0" borderId="94" xfId="45" applyFont="1" applyBorder="1" applyAlignment="1">
      <alignment vertical="center"/>
    </xf>
    <xf numFmtId="0" fontId="29" fillId="0" borderId="94" xfId="45" applyFont="1" applyBorder="1" applyAlignment="1">
      <alignment vertical="center"/>
    </xf>
    <xf numFmtId="0" fontId="28" fillId="0" borderId="94" xfId="45" applyFont="1" applyBorder="1" applyAlignment="1">
      <alignment vertical="center"/>
    </xf>
    <xf numFmtId="0" fontId="36" fillId="0" borderId="94" xfId="45" applyFont="1" applyBorder="1" applyAlignment="1">
      <alignment horizontal="center" vertical="center"/>
    </xf>
    <xf numFmtId="177" fontId="35" fillId="0" borderId="94" xfId="45" applyNumberFormat="1" applyFont="1" applyBorder="1" applyAlignment="1">
      <alignment vertical="center"/>
    </xf>
    <xf numFmtId="0" fontId="28" fillId="0" borderId="95" xfId="45" applyFont="1" applyBorder="1" applyAlignment="1">
      <alignment vertical="center"/>
    </xf>
    <xf numFmtId="0" fontId="28" fillId="0" borderId="96" xfId="45" applyFont="1" applyBorder="1" applyAlignment="1">
      <alignment horizontal="center" vertical="center"/>
    </xf>
    <xf numFmtId="0" fontId="39" fillId="0" borderId="86" xfId="45" applyFont="1" applyBorder="1" applyAlignment="1">
      <alignment horizontal="center" vertical="center"/>
    </xf>
    <xf numFmtId="38" fontId="36" fillId="0" borderId="93" xfId="35" applyFont="1" applyBorder="1" applyAlignment="1">
      <alignment horizontal="center" vertical="center"/>
    </xf>
    <xf numFmtId="38" fontId="36" fillId="0" borderId="95" xfId="35" applyFont="1" applyBorder="1" applyAlignment="1">
      <alignment horizontal="center" vertical="center"/>
    </xf>
    <xf numFmtId="177" fontId="34" fillId="0" borderId="14" xfId="45" applyNumberFormat="1" applyFont="1" applyBorder="1" applyAlignment="1">
      <alignment vertical="center" shrinkToFit="1"/>
    </xf>
    <xf numFmtId="177" fontId="34" fillId="0" borderId="32" xfId="45" applyNumberFormat="1" applyFont="1" applyBorder="1" applyAlignment="1">
      <alignment horizontal="right" vertical="center" shrinkToFit="1"/>
    </xf>
    <xf numFmtId="38" fontId="29" fillId="25" borderId="60" xfId="35" applyFont="1" applyFill="1" applyBorder="1" applyAlignment="1">
      <alignment vertical="center" shrinkToFit="1"/>
    </xf>
    <xf numFmtId="38" fontId="29" fillId="0" borderId="36" xfId="35" applyFont="1" applyFill="1" applyBorder="1" applyAlignment="1">
      <alignment horizontal="right" vertical="center" shrinkToFit="1"/>
    </xf>
    <xf numFmtId="38" fontId="29" fillId="0" borderId="15" xfId="35" applyFont="1" applyFill="1" applyBorder="1" applyAlignment="1">
      <alignment vertical="center" shrinkToFit="1"/>
    </xf>
    <xf numFmtId="38" fontId="29" fillId="0" borderId="35" xfId="35" applyFont="1" applyFill="1" applyBorder="1" applyAlignment="1">
      <alignment horizontal="right" vertical="center" shrinkToFit="1"/>
    </xf>
    <xf numFmtId="38" fontId="29" fillId="25" borderId="15" xfId="35" applyFont="1" applyFill="1" applyBorder="1" applyAlignment="1">
      <alignment vertical="center" shrinkToFit="1"/>
    </xf>
    <xf numFmtId="177" fontId="29" fillId="0" borderId="35" xfId="45" applyNumberFormat="1" applyFont="1" applyBorder="1" applyAlignment="1">
      <alignment horizontal="right" vertical="center" shrinkToFit="1"/>
    </xf>
    <xf numFmtId="38" fontId="34" fillId="0" borderId="10" xfId="35" applyFont="1" applyFill="1" applyBorder="1" applyAlignment="1">
      <alignment vertical="center" shrinkToFit="1"/>
    </xf>
    <xf numFmtId="38" fontId="34" fillId="0" borderId="32" xfId="35" applyFont="1" applyFill="1" applyBorder="1" applyAlignment="1">
      <alignment horizontal="right" vertical="center" shrinkToFit="1"/>
    </xf>
    <xf numFmtId="38" fontId="29" fillId="0" borderId="60" xfId="35" applyFont="1" applyFill="1" applyBorder="1" applyAlignment="1">
      <alignment vertical="center" shrinkToFit="1"/>
    </xf>
    <xf numFmtId="38" fontId="29" fillId="0" borderId="60" xfId="35" applyFont="1" applyBorder="1" applyAlignment="1">
      <alignment vertical="center" shrinkToFit="1"/>
    </xf>
    <xf numFmtId="38" fontId="29" fillId="25" borderId="20" xfId="35" applyFont="1" applyFill="1" applyBorder="1" applyAlignment="1">
      <alignment vertical="center" shrinkToFit="1"/>
    </xf>
    <xf numFmtId="38" fontId="29" fillId="0" borderId="20" xfId="35" applyFont="1" applyFill="1" applyBorder="1" applyAlignment="1">
      <alignment vertical="center" shrinkToFit="1"/>
    </xf>
    <xf numFmtId="38" fontId="29" fillId="0" borderId="20" xfId="35" applyFont="1" applyBorder="1" applyAlignment="1">
      <alignment vertical="center" shrinkToFit="1"/>
    </xf>
    <xf numFmtId="38" fontId="29" fillId="25" borderId="63" xfId="35" applyFont="1" applyFill="1" applyBorder="1" applyAlignment="1">
      <alignment vertical="center" shrinkToFit="1"/>
    </xf>
    <xf numFmtId="38" fontId="29" fillId="25" borderId="66" xfId="35" applyFont="1" applyFill="1" applyBorder="1" applyAlignment="1">
      <alignment vertical="center" shrinkToFit="1"/>
    </xf>
    <xf numFmtId="177" fontId="29" fillId="0" borderId="64" xfId="45" applyNumberFormat="1" applyFont="1" applyBorder="1" applyAlignment="1">
      <alignment horizontal="right" vertical="center" shrinkToFit="1"/>
    </xf>
    <xf numFmtId="38" fontId="34" fillId="0" borderId="10" xfId="35" applyFont="1" applyFill="1" applyBorder="1" applyAlignment="1">
      <alignment horizontal="right" vertical="center" shrinkToFit="1"/>
    </xf>
    <xf numFmtId="38" fontId="29" fillId="0" borderId="26" xfId="35" applyFont="1" applyFill="1" applyBorder="1" applyAlignment="1">
      <alignment horizontal="right" vertical="center" shrinkToFit="1"/>
    </xf>
    <xf numFmtId="177" fontId="29" fillId="0" borderId="36" xfId="45" applyNumberFormat="1" applyFont="1" applyBorder="1" applyAlignment="1">
      <alignment horizontal="right" vertical="center" shrinkToFit="1"/>
    </xf>
    <xf numFmtId="177" fontId="29" fillId="0" borderId="20" xfId="35" applyNumberFormat="1" applyFont="1" applyFill="1" applyBorder="1" applyAlignment="1">
      <alignment vertical="center" shrinkToFit="1"/>
    </xf>
    <xf numFmtId="177" fontId="29" fillId="25" borderId="20" xfId="35" applyNumberFormat="1" applyFont="1" applyFill="1" applyBorder="1" applyAlignment="1">
      <alignment vertical="center" shrinkToFit="1"/>
    </xf>
    <xf numFmtId="177" fontId="29" fillId="25" borderId="13" xfId="35" applyNumberFormat="1" applyFont="1" applyFill="1" applyBorder="1" applyAlignment="1">
      <alignment vertical="center" shrinkToFit="1"/>
    </xf>
    <xf numFmtId="177" fontId="29" fillId="0" borderId="34" xfId="45" applyNumberFormat="1" applyFont="1" applyBorder="1" applyAlignment="1">
      <alignment horizontal="right" vertical="center" shrinkToFit="1"/>
    </xf>
    <xf numFmtId="38" fontId="34" fillId="0" borderId="16" xfId="35" applyFont="1" applyFill="1" applyBorder="1" applyAlignment="1">
      <alignment vertical="center" shrinkToFit="1"/>
    </xf>
    <xf numFmtId="38" fontId="34" fillId="0" borderId="38" xfId="35" applyFont="1" applyFill="1" applyBorder="1" applyAlignment="1">
      <alignment horizontal="right" vertical="center" shrinkToFit="1"/>
    </xf>
    <xf numFmtId="178" fontId="29" fillId="25" borderId="20" xfId="45" applyNumberFormat="1" applyFont="1" applyFill="1" applyBorder="1" applyAlignment="1">
      <alignment vertical="center" shrinkToFit="1"/>
    </xf>
    <xf numFmtId="177" fontId="29" fillId="25" borderId="21" xfId="35" applyNumberFormat="1" applyFont="1" applyFill="1" applyBorder="1" applyAlignment="1">
      <alignment vertical="center" shrinkToFit="1"/>
    </xf>
    <xf numFmtId="177" fontId="29" fillId="0" borderId="33" xfId="45" applyNumberFormat="1" applyFont="1" applyBorder="1" applyAlignment="1">
      <alignment horizontal="right" vertical="center" shrinkToFit="1"/>
    </xf>
    <xf numFmtId="178" fontId="29" fillId="0" borderId="20" xfId="45" applyNumberFormat="1" applyFont="1" applyBorder="1" applyAlignment="1">
      <alignment vertical="center" shrinkToFit="1"/>
    </xf>
    <xf numFmtId="178" fontId="29" fillId="25" borderId="21" xfId="45" applyNumberFormat="1" applyFont="1" applyFill="1" applyBorder="1" applyAlignment="1">
      <alignment vertical="center" shrinkToFit="1"/>
    </xf>
    <xf numFmtId="38" fontId="34" fillId="24" borderId="12" xfId="45" applyNumberFormat="1" applyFont="1" applyFill="1" applyBorder="1" applyAlignment="1">
      <alignment vertical="center" shrinkToFit="1"/>
    </xf>
    <xf numFmtId="38" fontId="34" fillId="24" borderId="41" xfId="45" applyNumberFormat="1" applyFont="1" applyFill="1" applyBorder="1" applyAlignment="1">
      <alignment vertical="center" shrinkToFit="1"/>
    </xf>
    <xf numFmtId="38" fontId="29" fillId="25" borderId="26" xfId="35" applyFont="1" applyFill="1" applyBorder="1" applyAlignment="1">
      <alignment horizontal="right" vertical="center" shrinkToFit="1"/>
    </xf>
    <xf numFmtId="38" fontId="29" fillId="25" borderId="24" xfId="35" applyFont="1" applyFill="1" applyBorder="1" applyAlignment="1">
      <alignment horizontal="right" vertical="center" shrinkToFit="1"/>
    </xf>
    <xf numFmtId="38" fontId="34" fillId="24" borderId="12" xfId="35" applyFont="1" applyFill="1" applyBorder="1" applyAlignment="1">
      <alignment vertical="center" shrinkToFit="1"/>
    </xf>
    <xf numFmtId="38" fontId="34" fillId="24" borderId="41" xfId="35" applyFont="1" applyFill="1" applyBorder="1" applyAlignment="1">
      <alignment horizontal="right" vertical="center" shrinkToFit="1"/>
    </xf>
    <xf numFmtId="177" fontId="34" fillId="25" borderId="28" xfId="35" applyNumberFormat="1" applyFont="1" applyFill="1" applyBorder="1" applyAlignment="1">
      <alignment vertical="center" shrinkToFit="1"/>
    </xf>
    <xf numFmtId="177" fontId="34" fillId="0" borderId="37" xfId="45" applyNumberFormat="1" applyFont="1" applyBorder="1" applyAlignment="1">
      <alignment horizontal="right" vertical="center" shrinkToFit="1"/>
    </xf>
    <xf numFmtId="38" fontId="29" fillId="25" borderId="44" xfId="35" applyFont="1" applyFill="1" applyBorder="1" applyAlignment="1">
      <alignment vertical="center" shrinkToFit="1"/>
    </xf>
    <xf numFmtId="177" fontId="29" fillId="0" borderId="45" xfId="45" applyNumberFormat="1" applyFont="1" applyBorder="1" applyAlignment="1">
      <alignment horizontal="right" vertical="center" shrinkToFit="1"/>
    </xf>
    <xf numFmtId="177" fontId="34" fillId="0" borderId="43" xfId="35" applyNumberFormat="1" applyFont="1" applyBorder="1" applyAlignment="1">
      <alignment vertical="center" shrinkToFit="1"/>
    </xf>
    <xf numFmtId="177" fontId="34" fillId="0" borderId="17" xfId="35" applyNumberFormat="1" applyFont="1" applyBorder="1" applyAlignment="1">
      <alignment vertical="center" shrinkToFit="1"/>
    </xf>
    <xf numFmtId="177" fontId="34" fillId="0" borderId="38" xfId="45" applyNumberFormat="1" applyFont="1" applyBorder="1" applyAlignment="1">
      <alignment horizontal="right" vertical="center" shrinkToFit="1"/>
    </xf>
    <xf numFmtId="177" fontId="34" fillId="0" borderId="28" xfId="35" applyNumberFormat="1" applyFont="1" applyBorder="1" applyAlignment="1">
      <alignment vertical="center" shrinkToFit="1"/>
    </xf>
    <xf numFmtId="38" fontId="29" fillId="25" borderId="67" xfId="35" applyFont="1" applyFill="1" applyBorder="1" applyAlignment="1">
      <alignment vertical="center" shrinkToFit="1"/>
    </xf>
    <xf numFmtId="38" fontId="34" fillId="25" borderId="12" xfId="35" applyFont="1" applyFill="1" applyBorder="1" applyAlignment="1">
      <alignment vertical="center" shrinkToFit="1"/>
    </xf>
    <xf numFmtId="38" fontId="34" fillId="0" borderId="41" xfId="35" applyFont="1" applyFill="1" applyBorder="1" applyAlignment="1">
      <alignment horizontal="right" vertical="center" shrinkToFit="1"/>
    </xf>
    <xf numFmtId="38" fontId="34" fillId="0" borderId="56" xfId="35" applyFont="1" applyFill="1" applyBorder="1" applyAlignment="1">
      <alignment vertical="center" shrinkToFit="1"/>
    </xf>
    <xf numFmtId="38" fontId="34" fillId="0" borderId="57" xfId="35" applyFont="1" applyFill="1" applyBorder="1" applyAlignment="1">
      <alignment horizontal="right" vertical="center" shrinkToFit="1"/>
    </xf>
    <xf numFmtId="3" fontId="29" fillId="0" borderId="0" xfId="35" applyNumberFormat="1" applyFont="1" applyFill="1" applyAlignment="1">
      <alignment vertical="center" shrinkToFit="1"/>
    </xf>
    <xf numFmtId="3" fontId="29" fillId="0" borderId="0" xfId="35" applyNumberFormat="1" applyFont="1" applyFill="1" applyBorder="1" applyAlignment="1">
      <alignment horizontal="left" vertical="center" shrinkToFit="1"/>
    </xf>
    <xf numFmtId="0" fontId="29" fillId="0" borderId="0" xfId="45" applyFont="1" applyAlignment="1">
      <alignment vertical="center" shrinkToFit="1"/>
    </xf>
    <xf numFmtId="177" fontId="29" fillId="0" borderId="0" xfId="35" applyNumberFormat="1" applyFont="1" applyBorder="1" applyAlignment="1">
      <alignment vertical="center" shrinkToFit="1"/>
    </xf>
    <xf numFmtId="177" fontId="29" fillId="25" borderId="91" xfId="35" applyNumberFormat="1" applyFont="1" applyFill="1" applyBorder="1" applyAlignment="1">
      <alignment vertical="center" shrinkToFit="1"/>
    </xf>
    <xf numFmtId="177" fontId="29" fillId="0" borderId="92" xfId="45" applyNumberFormat="1" applyFont="1" applyBorder="1" applyAlignment="1">
      <alignment horizontal="right" vertical="center" shrinkToFit="1"/>
    </xf>
    <xf numFmtId="38" fontId="34" fillId="26" borderId="12" xfId="35" applyFont="1" applyFill="1" applyBorder="1" applyAlignment="1">
      <alignment vertical="center" shrinkToFit="1"/>
    </xf>
    <xf numFmtId="177" fontId="34" fillId="26" borderId="41" xfId="35" applyNumberFormat="1" applyFont="1" applyFill="1" applyBorder="1" applyAlignment="1">
      <alignment horizontal="right" vertical="center" shrinkToFit="1"/>
    </xf>
    <xf numFmtId="177" fontId="34" fillId="26" borderId="12" xfId="35" applyNumberFormat="1" applyFont="1" applyFill="1" applyBorder="1" applyAlignment="1">
      <alignment vertical="center" shrinkToFit="1"/>
    </xf>
    <xf numFmtId="177" fontId="34" fillId="26" borderId="41" xfId="45" applyNumberFormat="1" applyFont="1" applyFill="1" applyBorder="1" applyAlignment="1">
      <alignment horizontal="right" vertical="center" shrinkToFit="1"/>
    </xf>
    <xf numFmtId="178" fontId="29" fillId="25" borderId="63" xfId="45" applyNumberFormat="1" applyFont="1" applyFill="1" applyBorder="1" applyAlignment="1">
      <alignment vertical="center" shrinkToFit="1"/>
    </xf>
    <xf numFmtId="3" fontId="29" fillId="0" borderId="0" xfId="35" applyNumberFormat="1" applyFont="1" applyFill="1" applyBorder="1" applyAlignment="1">
      <alignment vertical="center" shrinkToFit="1"/>
    </xf>
    <xf numFmtId="177" fontId="29" fillId="25" borderId="12" xfId="35" applyNumberFormat="1" applyFont="1" applyFill="1" applyBorder="1" applyAlignment="1">
      <alignment vertical="center" shrinkToFit="1"/>
    </xf>
    <xf numFmtId="177" fontId="29" fillId="0" borderId="12" xfId="35" applyNumberFormat="1" applyFont="1" applyFill="1" applyBorder="1" applyAlignment="1">
      <alignment vertical="center" shrinkToFit="1"/>
    </xf>
    <xf numFmtId="177" fontId="29" fillId="25" borderId="69" xfId="35" applyNumberFormat="1" applyFont="1" applyFill="1" applyBorder="1" applyAlignment="1">
      <alignment vertical="center" shrinkToFit="1"/>
    </xf>
    <xf numFmtId="177" fontId="29" fillId="25" borderId="71" xfId="35" applyNumberFormat="1" applyFont="1" applyFill="1" applyBorder="1" applyAlignment="1">
      <alignment vertical="center" shrinkToFit="1"/>
    </xf>
    <xf numFmtId="177" fontId="29" fillId="0" borderId="56" xfId="35" applyNumberFormat="1" applyFont="1" applyFill="1" applyBorder="1" applyAlignment="1">
      <alignment vertical="center" shrinkToFit="1"/>
    </xf>
    <xf numFmtId="38" fontId="34" fillId="26" borderId="41" xfId="35" applyFont="1" applyFill="1" applyBorder="1" applyAlignment="1">
      <alignment horizontal="right" vertical="center" shrinkToFit="1"/>
    </xf>
    <xf numFmtId="177" fontId="29" fillId="0" borderId="68" xfId="45" applyNumberFormat="1" applyFont="1" applyBorder="1" applyAlignment="1">
      <alignment horizontal="right" vertical="center" shrinkToFit="1"/>
    </xf>
    <xf numFmtId="177" fontId="29" fillId="0" borderId="70" xfId="45" applyNumberFormat="1" applyFont="1" applyBorder="1" applyAlignment="1">
      <alignment horizontal="right" vertical="center" shrinkToFit="1"/>
    </xf>
    <xf numFmtId="178" fontId="29" fillId="25" borderId="71" xfId="45" applyNumberFormat="1" applyFont="1" applyFill="1" applyBorder="1" applyAlignment="1">
      <alignment vertical="center" shrinkToFit="1"/>
    </xf>
    <xf numFmtId="177" fontId="29" fillId="0" borderId="86" xfId="45" applyNumberFormat="1" applyFont="1" applyBorder="1" applyAlignment="1">
      <alignment horizontal="right" vertical="center"/>
    </xf>
    <xf numFmtId="178" fontId="34" fillId="0" borderId="0" xfId="45" applyNumberFormat="1" applyFont="1" applyAlignment="1">
      <alignment horizontal="right" vertical="center"/>
    </xf>
    <xf numFmtId="0" fontId="44" fillId="0" borderId="0" xfId="45" applyFont="1" applyAlignment="1">
      <alignment horizontal="left" vertical="center"/>
    </xf>
    <xf numFmtId="177" fontId="29" fillId="0" borderId="71" xfId="35" applyNumberFormat="1" applyFont="1" applyFill="1" applyBorder="1" applyAlignment="1">
      <alignment vertical="center" shrinkToFit="1"/>
    </xf>
    <xf numFmtId="0" fontId="45" fillId="0" borderId="0" xfId="45" applyFont="1" applyAlignment="1">
      <alignment vertical="center"/>
    </xf>
    <xf numFmtId="0" fontId="46" fillId="0" borderId="0" xfId="48" applyFont="1">
      <alignment vertical="center"/>
    </xf>
    <xf numFmtId="0" fontId="27" fillId="0" borderId="0" xfId="45" applyFont="1" applyAlignment="1">
      <alignment vertical="center"/>
    </xf>
    <xf numFmtId="179" fontId="27" fillId="0" borderId="0" xfId="45" applyNumberFormat="1" applyFont="1" applyAlignment="1">
      <alignment vertical="center"/>
    </xf>
    <xf numFmtId="0" fontId="48" fillId="0" borderId="0" xfId="45" applyFont="1" applyAlignment="1">
      <alignment vertical="center"/>
    </xf>
    <xf numFmtId="0" fontId="49" fillId="0" borderId="12" xfId="48" applyFont="1" applyBorder="1" applyAlignment="1">
      <alignment vertical="center" wrapText="1" shrinkToFit="1"/>
    </xf>
    <xf numFmtId="0" fontId="27" fillId="0" borderId="0" xfId="48" applyFont="1" applyAlignment="1">
      <alignment vertical="center" wrapText="1"/>
    </xf>
    <xf numFmtId="0" fontId="30" fillId="0" borderId="0" xfId="48" applyFont="1" applyAlignment="1">
      <alignment horizontal="center" vertical="center"/>
    </xf>
    <xf numFmtId="0" fontId="27" fillId="0" borderId="47" xfId="48" applyFont="1" applyBorder="1" applyAlignment="1">
      <alignment horizontal="center" vertical="center"/>
    </xf>
    <xf numFmtId="0" fontId="27" fillId="0" borderId="48" xfId="48" applyFont="1" applyBorder="1" applyAlignment="1">
      <alignment horizontal="center" vertical="center"/>
    </xf>
    <xf numFmtId="0" fontId="27" fillId="24" borderId="46" xfId="48" applyFont="1" applyFill="1" applyBorder="1" applyAlignment="1">
      <alignment horizontal="center" vertical="center"/>
    </xf>
    <xf numFmtId="0" fontId="27" fillId="24" borderId="11" xfId="48" applyFont="1" applyFill="1" applyBorder="1" applyAlignment="1">
      <alignment horizontal="center" vertical="center"/>
    </xf>
    <xf numFmtId="0" fontId="27" fillId="0" borderId="46" xfId="48" applyFont="1" applyBorder="1" applyAlignment="1">
      <alignment vertical="center" shrinkToFit="1"/>
    </xf>
    <xf numFmtId="0" fontId="27" fillId="0" borderId="11" xfId="48" applyFont="1" applyBorder="1" applyAlignment="1">
      <alignment vertical="center" shrinkToFit="1"/>
    </xf>
    <xf numFmtId="0" fontId="43" fillId="0" borderId="0" xfId="45" applyFont="1" applyAlignment="1">
      <alignment horizontal="center" vertical="center"/>
    </xf>
    <xf numFmtId="0" fontId="28" fillId="0" borderId="53" xfId="45" applyFont="1" applyBorder="1" applyAlignment="1">
      <alignment horizontal="center" vertical="center" textRotation="255"/>
    </xf>
    <xf numFmtId="0" fontId="28" fillId="0" borderId="54" xfId="45" applyFont="1" applyBorder="1" applyAlignment="1">
      <alignment horizontal="center" vertical="center" textRotation="255"/>
    </xf>
    <xf numFmtId="0" fontId="28" fillId="0" borderId="52" xfId="45" applyFont="1" applyBorder="1" applyAlignment="1">
      <alignment horizontal="center" vertical="center" textRotation="255"/>
    </xf>
    <xf numFmtId="0" fontId="29" fillId="0" borderId="88" xfId="45" applyFont="1" applyBorder="1" applyAlignment="1">
      <alignment horizontal="left" vertical="center" wrapText="1"/>
    </xf>
    <xf numFmtId="0" fontId="29" fillId="0" borderId="89" xfId="45" applyFont="1" applyBorder="1" applyAlignment="1">
      <alignment horizontal="left" vertical="center" wrapText="1"/>
    </xf>
    <xf numFmtId="0" fontId="29" fillId="0" borderId="90" xfId="45" applyFont="1" applyBorder="1" applyAlignment="1">
      <alignment horizontal="left" vertical="center" wrapText="1"/>
    </xf>
    <xf numFmtId="0" fontId="21" fillId="0" borderId="0" xfId="45" applyFont="1" applyAlignment="1">
      <alignment horizontal="center" vertical="center"/>
    </xf>
    <xf numFmtId="177" fontId="29" fillId="0" borderId="69" xfId="35" applyNumberFormat="1" applyFont="1" applyBorder="1" applyAlignment="1">
      <alignment vertical="center"/>
    </xf>
    <xf numFmtId="177" fontId="29" fillId="0" borderId="68" xfId="35" applyNumberFormat="1" applyFont="1" applyBorder="1" applyAlignment="1">
      <alignment vertical="center"/>
    </xf>
    <xf numFmtId="177" fontId="29" fillId="0" borderId="13" xfId="35" applyNumberFormat="1" applyFont="1" applyBorder="1" applyAlignment="1">
      <alignment vertical="center"/>
    </xf>
    <xf numFmtId="177" fontId="29" fillId="0" borderId="34" xfId="35" applyNumberFormat="1" applyFont="1" applyBorder="1" applyAlignment="1">
      <alignment vertical="center"/>
    </xf>
    <xf numFmtId="177" fontId="29" fillId="0" borderId="12" xfId="35" applyNumberFormat="1" applyFont="1" applyBorder="1" applyAlignment="1">
      <alignment vertical="center"/>
    </xf>
    <xf numFmtId="177" fontId="29" fillId="0" borderId="41" xfId="35" applyNumberFormat="1" applyFont="1" applyBorder="1" applyAlignment="1">
      <alignment vertical="center"/>
    </xf>
    <xf numFmtId="177" fontId="29" fillId="0" borderId="79" xfId="35" applyNumberFormat="1" applyFont="1" applyBorder="1" applyAlignment="1">
      <alignment horizontal="center" vertical="center"/>
    </xf>
    <xf numFmtId="177" fontId="29" fillId="0" borderId="80" xfId="35" applyNumberFormat="1" applyFont="1" applyBorder="1" applyAlignment="1">
      <alignment horizontal="center" vertical="center"/>
    </xf>
    <xf numFmtId="177" fontId="29" fillId="0" borderId="81" xfId="35" applyNumberFormat="1" applyFont="1" applyBorder="1" applyAlignment="1">
      <alignment horizontal="center" vertical="center"/>
    </xf>
    <xf numFmtId="0" fontId="29" fillId="24" borderId="72" xfId="45" applyFont="1" applyFill="1" applyBorder="1" applyAlignment="1">
      <alignment horizontal="center" vertical="center"/>
    </xf>
    <xf numFmtId="0" fontId="29" fillId="24" borderId="29" xfId="45" applyFont="1" applyFill="1" applyBorder="1" applyAlignment="1">
      <alignment horizontal="center" vertical="center"/>
    </xf>
    <xf numFmtId="0" fontId="29" fillId="24" borderId="30" xfId="45" applyFont="1" applyFill="1" applyBorder="1" applyAlignment="1">
      <alignment horizontal="center" vertical="center"/>
    </xf>
    <xf numFmtId="177" fontId="29" fillId="24" borderId="30" xfId="35" applyNumberFormat="1" applyFont="1" applyFill="1" applyBorder="1" applyAlignment="1">
      <alignment horizontal="center" vertical="center"/>
    </xf>
    <xf numFmtId="177" fontId="29" fillId="24" borderId="31" xfId="35" applyNumberFormat="1" applyFont="1" applyFill="1" applyBorder="1" applyAlignment="1">
      <alignment horizontal="center" vertical="center"/>
    </xf>
    <xf numFmtId="177" fontId="29" fillId="0" borderId="82" xfId="35" applyNumberFormat="1" applyFont="1" applyBorder="1" applyAlignment="1">
      <alignment vertical="center"/>
    </xf>
    <xf numFmtId="177" fontId="29" fillId="0" borderId="83" xfId="35" applyNumberFormat="1" applyFont="1" applyBorder="1" applyAlignment="1">
      <alignment vertical="center"/>
    </xf>
    <xf numFmtId="177" fontId="29" fillId="0" borderId="84" xfId="35" applyNumberFormat="1" applyFont="1" applyBorder="1" applyAlignment="1">
      <alignment vertical="center"/>
    </xf>
    <xf numFmtId="0" fontId="29" fillId="24" borderId="85" xfId="45" applyFont="1" applyFill="1" applyBorder="1" applyAlignment="1">
      <alignment horizontal="center" vertical="center"/>
    </xf>
    <xf numFmtId="0" fontId="29" fillId="24" borderId="83" xfId="45" applyFont="1" applyFill="1" applyBorder="1" applyAlignment="1">
      <alignment horizontal="center" vertical="center"/>
    </xf>
    <xf numFmtId="0" fontId="29" fillId="24" borderId="74" xfId="45" applyFont="1" applyFill="1" applyBorder="1" applyAlignment="1">
      <alignment horizontal="center" vertical="center"/>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ヘッダー"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49" xr:uid="{00000000-0005-0000-0000-000023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xr:uid="{00000000-0005-0000-0000-00002D000000}"/>
    <cellStyle name="標準 3" xfId="48" xr:uid="{00000000-0005-0000-0000-00002E000000}"/>
    <cellStyle name="標準_収支計画表（様式6-3）" xfId="45" xr:uid="{00000000-0005-0000-0000-00002F000000}"/>
    <cellStyle name="未定義" xfId="46" xr:uid="{00000000-0005-0000-0000-000030000000}"/>
    <cellStyle name="良い" xfId="47" builtinId="26"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10" Type="http://schemas.openxmlformats.org/officeDocument/2006/relationships/externalLink" Target="externalLinks/externalLink6.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t1\&#12510;&#12493;&#12472;&#12513;&#12531;&#12488;&#20107;&#26989;&#26412;&#37096;\PROJECT\tokyoto_gan%20kansen\PRESE\04syuusi_keikaku\PROJECT\KOCHI_KN\H12\Aki_Kabetu\&#23433;&#33464;Z1_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TAKO\TAKANO\shojiro\M-data\&#65404;&#65389;&#65395;&#65404;&#65401;&#65394;&#65398;&#65400;\&#27969;&#20986;PT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shojiro\M-data\&#65404;&#65389;&#65395;&#65404;&#65401;&#65394;&#65398;&#65400;\&#27969;&#20986;PT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PROJECT\JYUSOU97\SHUUSHI\KEIKAKU\&#21454;&#25903;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PROJECT\NAGOYA99\ETC\&#20154;&#21475;&#21205;&#249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ct1\&#12510;&#12493;&#12472;&#12513;&#12531;&#12488;&#20107;&#26989;&#26412;&#37096;\WINDOWS\Temporary%20Internet%20Files\Content.IE5\RM0Y0N1F\&#12525;&#12540;&#12531;&#35336;&#30011;&#2636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ERISV01\&#35519;&#26619;&#23616;\&#35519;&#26619;&#31532;&#65298;&#37096;\H12&#24180;&#24230;&#35519;&#26619;\2244%20&#36817;&#27743;&#20843;&#24161;&#65328;&#65318;&#65321;\VFM\010305\&#20107;&#26989;&#21454;&#25903;11-a-5&#12539;PFI0215&#25552;&#20986;&#12539;&#25913;&#931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1\d\data1\WORK\&#25991;&#26360;\&#26085;&#24120;\&#26989;&#21209;\&#36817;&#27743;&#20843;&#24161;\&#26989;&#21209;\&#20107;&#26989;&#21454;&#25903;11-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30476;&#21335;&#20013;&#26680;&#30149;&#38498;\04-&#26449;&#30000;&#22269;&#20445;&#30149;&#38498;&#21454;&#25903;&#35336;&#30011;\1999-09-09(100&#242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hojiro\M-data\&#27969;&#20986;PT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TEC_SERVER\VOL3\PROJECT\97MIYAGI\MIYAGI\&#27969;&#20986;PT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TAKO\TAKANO\shojiro\M-data\&#27969;&#20986;PT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ｸﾞﾗﾌ説明"/>
      <sheetName val="Ｚ用"/>
      <sheetName val="各科ｸﾞﾗﾌ"/>
      <sheetName val="数値表"/>
      <sheetName val="内科"/>
      <sheetName val="小児"/>
      <sheetName val="外科"/>
      <sheetName val="整形外科"/>
      <sheetName val="脳神経"/>
      <sheetName val="皮膚"/>
      <sheetName val="泌尿器"/>
      <sheetName val="産婦人"/>
      <sheetName val="眼科"/>
      <sheetName val="耳鼻"/>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1_3"/>
      <sheetName val="T施設名ﾏｽﾀ"/>
      <sheetName val="Q4_1_5"/>
      <sheetName val="HP_入院Pt"/>
      <sheetName val="Q4_2_5"/>
      <sheetName val="HP_外来Pt"/>
      <sheetName val="HP順位"/>
      <sheetName val="疾患順位"/>
      <sheetName val="HP順位 (2)"/>
      <sheetName val="疾患順位 (2)"/>
      <sheetName val="病院名（仮称）"/>
    </sheetNames>
    <sheetDataSet>
      <sheetData sheetId="0"/>
      <sheetData sheetId="1">
        <row r="6">
          <cell r="B6">
            <v>3</v>
          </cell>
          <cell r="C6" t="str">
            <v>東北労災病院</v>
          </cell>
          <cell r="D6">
            <v>580</v>
          </cell>
          <cell r="E6">
            <v>18</v>
          </cell>
        </row>
        <row r="7">
          <cell r="B7">
            <v>4</v>
          </cell>
          <cell r="C7" t="str">
            <v>仙台市立病院</v>
          </cell>
          <cell r="D7">
            <v>549</v>
          </cell>
          <cell r="E7">
            <v>19</v>
          </cell>
        </row>
        <row r="8">
          <cell r="B8">
            <v>5</v>
          </cell>
          <cell r="C8" t="str">
            <v>国立療養所宮城病院</v>
          </cell>
          <cell r="D8">
            <v>520</v>
          </cell>
          <cell r="E8">
            <v>10</v>
          </cell>
        </row>
        <row r="9">
          <cell r="B9">
            <v>6</v>
          </cell>
          <cell r="C9" t="str">
            <v>東北厚生年金病院</v>
          </cell>
          <cell r="D9">
            <v>500</v>
          </cell>
          <cell r="E9">
            <v>20</v>
          </cell>
        </row>
        <row r="10">
          <cell r="B10">
            <v>7</v>
          </cell>
          <cell r="C10" t="str">
            <v>国立療養所　西多賀病院</v>
          </cell>
          <cell r="D10">
            <v>500</v>
          </cell>
          <cell r="E10">
            <v>11</v>
          </cell>
        </row>
        <row r="11">
          <cell r="B11">
            <v>8</v>
          </cell>
          <cell r="C11" t="str">
            <v>仙台赤十字病院</v>
          </cell>
          <cell r="D11">
            <v>484</v>
          </cell>
          <cell r="E11">
            <v>22</v>
          </cell>
        </row>
        <row r="12">
          <cell r="B12">
            <v>9</v>
          </cell>
          <cell r="C12" t="str">
            <v>仙台社会保険病院</v>
          </cell>
          <cell r="D12">
            <v>450</v>
          </cell>
          <cell r="E12">
            <v>17</v>
          </cell>
        </row>
        <row r="13">
          <cell r="B13">
            <v>10</v>
          </cell>
          <cell r="C13" t="str">
            <v>明理会　西仙台病院</v>
          </cell>
          <cell r="D13">
            <v>444</v>
          </cell>
          <cell r="E13">
            <v>3</v>
          </cell>
        </row>
        <row r="14">
          <cell r="B14">
            <v>11</v>
          </cell>
          <cell r="C14" t="str">
            <v>厚生会　仙台厚生病院</v>
          </cell>
          <cell r="D14">
            <v>385</v>
          </cell>
          <cell r="E14">
            <v>9</v>
          </cell>
        </row>
        <row r="15">
          <cell r="B15">
            <v>12</v>
          </cell>
          <cell r="C15" t="str">
            <v>宮城県立がんセンター</v>
          </cell>
          <cell r="D15">
            <v>358</v>
          </cell>
          <cell r="E15">
            <v>11</v>
          </cell>
        </row>
        <row r="16">
          <cell r="B16">
            <v>13</v>
          </cell>
          <cell r="C16" t="str">
            <v>宮城県立名取病院</v>
          </cell>
          <cell r="D16">
            <v>354</v>
          </cell>
          <cell r="E16">
            <v>3</v>
          </cell>
        </row>
        <row r="17">
          <cell r="B17">
            <v>14</v>
          </cell>
          <cell r="C17" t="str">
            <v>仙台市医療センター　仙台オープン病院</v>
          </cell>
          <cell r="D17">
            <v>330</v>
          </cell>
          <cell r="E17">
            <v>15</v>
          </cell>
        </row>
        <row r="18">
          <cell r="B18">
            <v>15</v>
          </cell>
          <cell r="C18" t="str">
            <v>国家公務員等共済組合連合会　東北公済病院</v>
          </cell>
          <cell r="D18">
            <v>321</v>
          </cell>
          <cell r="E18">
            <v>14</v>
          </cell>
        </row>
        <row r="19">
          <cell r="B19">
            <v>16</v>
          </cell>
          <cell r="C19" t="str">
            <v>国家公務員等共済組合連合会　宮城野病院</v>
          </cell>
          <cell r="D19">
            <v>320</v>
          </cell>
          <cell r="E19">
            <v>12</v>
          </cell>
        </row>
        <row r="20">
          <cell r="B20">
            <v>17</v>
          </cell>
          <cell r="C20" t="str">
            <v>徳洲会　仙台徳洲会病院</v>
          </cell>
          <cell r="D20">
            <v>315</v>
          </cell>
          <cell r="E20">
            <v>18</v>
          </cell>
        </row>
        <row r="21">
          <cell r="B21">
            <v>18</v>
          </cell>
          <cell r="C21" t="str">
            <v>宮城県精神障害者救護会　国見台病院</v>
          </cell>
          <cell r="D21">
            <v>300</v>
          </cell>
          <cell r="E21">
            <v>2</v>
          </cell>
        </row>
        <row r="22">
          <cell r="B22">
            <v>19</v>
          </cell>
          <cell r="C22" t="str">
            <v>東北予防衛生会　青葉病院</v>
          </cell>
          <cell r="D22">
            <v>299</v>
          </cell>
          <cell r="E22">
            <v>3</v>
          </cell>
        </row>
        <row r="23">
          <cell r="B23">
            <v>20</v>
          </cell>
          <cell r="C23" t="str">
            <v>公立刈田綜合病院</v>
          </cell>
          <cell r="D23">
            <v>298</v>
          </cell>
          <cell r="E23">
            <v>12</v>
          </cell>
        </row>
        <row r="24">
          <cell r="B24">
            <v>21</v>
          </cell>
          <cell r="C24" t="str">
            <v>東北会　東北会病院</v>
          </cell>
          <cell r="D24">
            <v>252</v>
          </cell>
          <cell r="E24">
            <v>2</v>
          </cell>
        </row>
        <row r="25">
          <cell r="B25">
            <v>22</v>
          </cell>
          <cell r="C25" t="str">
            <v>吉田報恩会　春日療養園</v>
          </cell>
          <cell r="D25">
            <v>250</v>
          </cell>
          <cell r="E25">
            <v>3</v>
          </cell>
        </row>
        <row r="26">
          <cell r="B26">
            <v>23</v>
          </cell>
          <cell r="C26" t="str">
            <v>宮城県　拓桃医療療育センター</v>
          </cell>
          <cell r="D26">
            <v>235</v>
          </cell>
          <cell r="E26">
            <v>5</v>
          </cell>
        </row>
        <row r="27">
          <cell r="B27">
            <v>24</v>
          </cell>
          <cell r="C27" t="str">
            <v>ＪＲ仙台病院</v>
          </cell>
          <cell r="D27">
            <v>207</v>
          </cell>
          <cell r="E27">
            <v>18</v>
          </cell>
        </row>
        <row r="28">
          <cell r="B28">
            <v>25</v>
          </cell>
          <cell r="C28" t="str">
            <v>仙南中央病院</v>
          </cell>
          <cell r="D28">
            <v>204</v>
          </cell>
          <cell r="E28">
            <v>2</v>
          </cell>
        </row>
        <row r="29">
          <cell r="B29">
            <v>26</v>
          </cell>
          <cell r="C29" t="str">
            <v>白嶺会　仙台整形外科病院</v>
          </cell>
          <cell r="D29">
            <v>201</v>
          </cell>
          <cell r="E29">
            <v>2</v>
          </cell>
        </row>
        <row r="30">
          <cell r="B30">
            <v>27</v>
          </cell>
          <cell r="C30" t="str">
            <v>宮城健康保険病院</v>
          </cell>
          <cell r="D30">
            <v>200</v>
          </cell>
          <cell r="E30">
            <v>6</v>
          </cell>
        </row>
        <row r="31">
          <cell r="B31">
            <v>28</v>
          </cell>
          <cell r="C31" t="str">
            <v>南浜中央病院</v>
          </cell>
          <cell r="D31">
            <v>200</v>
          </cell>
          <cell r="E31">
            <v>4</v>
          </cell>
        </row>
        <row r="32">
          <cell r="B32">
            <v>29</v>
          </cell>
          <cell r="C32" t="str">
            <v>ＮＴＴ東北病院</v>
          </cell>
          <cell r="D32">
            <v>194</v>
          </cell>
          <cell r="E32">
            <v>11</v>
          </cell>
        </row>
        <row r="33">
          <cell r="B33">
            <v>30</v>
          </cell>
          <cell r="C33" t="str">
            <v>仙南サナトリウム</v>
          </cell>
          <cell r="D33">
            <v>193</v>
          </cell>
          <cell r="E33">
            <v>3</v>
          </cell>
        </row>
        <row r="34">
          <cell r="B34">
            <v>31</v>
          </cell>
          <cell r="C34" t="str">
            <v>広南会　広南病院</v>
          </cell>
          <cell r="D34">
            <v>189</v>
          </cell>
          <cell r="E34">
            <v>6</v>
          </cell>
        </row>
        <row r="35">
          <cell r="B35">
            <v>32</v>
          </cell>
          <cell r="C35" t="str">
            <v>宮城県成人病予防協会　仙台循環器病センター</v>
          </cell>
          <cell r="D35">
            <v>170</v>
          </cell>
          <cell r="E35">
            <v>6</v>
          </cell>
        </row>
        <row r="36">
          <cell r="B36">
            <v>33</v>
          </cell>
          <cell r="C36" t="str">
            <v>小島慈恵会小島病院</v>
          </cell>
          <cell r="D36">
            <v>170</v>
          </cell>
          <cell r="E36">
            <v>3</v>
          </cell>
        </row>
        <row r="37">
          <cell r="B37">
            <v>34</v>
          </cell>
          <cell r="C37" t="str">
            <v>宮城県厚生協会　長町病院</v>
          </cell>
          <cell r="D37">
            <v>160</v>
          </cell>
          <cell r="E37">
            <v>9</v>
          </cell>
        </row>
        <row r="38">
          <cell r="B38">
            <v>35</v>
          </cell>
          <cell r="C38" t="str">
            <v>自衛隊仙台病院</v>
          </cell>
          <cell r="D38">
            <v>159</v>
          </cell>
          <cell r="E38">
            <v>14</v>
          </cell>
        </row>
        <row r="39">
          <cell r="B39">
            <v>36</v>
          </cell>
          <cell r="C39" t="str">
            <v>町立大河原病院</v>
          </cell>
          <cell r="D39">
            <v>155</v>
          </cell>
          <cell r="E39">
            <v>7</v>
          </cell>
        </row>
        <row r="40">
          <cell r="B40">
            <v>37</v>
          </cell>
          <cell r="C40" t="str">
            <v>康陽会　中嶋病院</v>
          </cell>
          <cell r="D40">
            <v>151</v>
          </cell>
          <cell r="E40">
            <v>7</v>
          </cell>
        </row>
        <row r="41">
          <cell r="B41">
            <v>38</v>
          </cell>
          <cell r="C41" t="str">
            <v>翠十字　杜都中央病院</v>
          </cell>
          <cell r="D41">
            <v>150</v>
          </cell>
          <cell r="E41">
            <v>3</v>
          </cell>
        </row>
        <row r="42">
          <cell r="B42">
            <v>39</v>
          </cell>
          <cell r="C42" t="str">
            <v>南東北病院</v>
          </cell>
          <cell r="D42">
            <v>136</v>
          </cell>
          <cell r="E42">
            <v>15</v>
          </cell>
        </row>
        <row r="43">
          <cell r="B43">
            <v>40</v>
          </cell>
          <cell r="C43" t="str">
            <v>光が丘スペルマン病院</v>
          </cell>
          <cell r="D43">
            <v>132</v>
          </cell>
          <cell r="E43">
            <v>4</v>
          </cell>
        </row>
        <row r="44">
          <cell r="B44">
            <v>41</v>
          </cell>
          <cell r="C44" t="str">
            <v>仙台逓信病院</v>
          </cell>
          <cell r="D44">
            <v>130</v>
          </cell>
          <cell r="E44">
            <v>11</v>
          </cell>
        </row>
        <row r="45">
          <cell r="B45">
            <v>42</v>
          </cell>
          <cell r="C45" t="str">
            <v>安田博愛会　安田病院</v>
          </cell>
          <cell r="D45">
            <v>125</v>
          </cell>
          <cell r="E45">
            <v>3</v>
          </cell>
        </row>
        <row r="46">
          <cell r="B46">
            <v>43</v>
          </cell>
          <cell r="C46" t="str">
            <v>名取熊野堂病院</v>
          </cell>
          <cell r="D46">
            <v>124</v>
          </cell>
          <cell r="E46">
            <v>3</v>
          </cell>
        </row>
        <row r="47">
          <cell r="B47">
            <v>44</v>
          </cell>
          <cell r="C47" t="str">
            <v>仙南病院</v>
          </cell>
          <cell r="D47">
            <v>120</v>
          </cell>
          <cell r="E47">
            <v>10</v>
          </cell>
        </row>
        <row r="48">
          <cell r="B48">
            <v>45</v>
          </cell>
          <cell r="C48" t="str">
            <v>丸森町国民健康保険丸森病院</v>
          </cell>
          <cell r="D48">
            <v>110</v>
          </cell>
          <cell r="E48">
            <v>6</v>
          </cell>
        </row>
        <row r="49">
          <cell r="B49">
            <v>46</v>
          </cell>
          <cell r="C49" t="str">
            <v>浄仁会大泉記念病院</v>
          </cell>
          <cell r="D49">
            <v>110</v>
          </cell>
          <cell r="E49">
            <v>7</v>
          </cell>
        </row>
        <row r="50">
          <cell r="B50">
            <v>47</v>
          </cell>
          <cell r="C50" t="str">
            <v>金上病院</v>
          </cell>
          <cell r="D50">
            <v>109</v>
          </cell>
          <cell r="E50">
            <v>4</v>
          </cell>
        </row>
        <row r="51">
          <cell r="B51">
            <v>48</v>
          </cell>
          <cell r="C51" t="str">
            <v>スズキ病院</v>
          </cell>
          <cell r="D51">
            <v>103</v>
          </cell>
          <cell r="E51">
            <v>2</v>
          </cell>
        </row>
        <row r="52">
          <cell r="B52">
            <v>49</v>
          </cell>
          <cell r="C52" t="str">
            <v>東北大学加齢医学研究所附属病院</v>
          </cell>
          <cell r="D52">
            <v>100</v>
          </cell>
          <cell r="E52">
            <v>5</v>
          </cell>
        </row>
        <row r="53">
          <cell r="B53">
            <v>50</v>
          </cell>
          <cell r="C53" t="str">
            <v>岩切病院</v>
          </cell>
          <cell r="D53">
            <v>100</v>
          </cell>
          <cell r="E53">
            <v>7</v>
          </cell>
        </row>
        <row r="54">
          <cell r="B54">
            <v>51</v>
          </cell>
          <cell r="C54" t="str">
            <v>宮城県厚生会　泉病院</v>
          </cell>
          <cell r="D54">
            <v>98</v>
          </cell>
          <cell r="E54">
            <v>4</v>
          </cell>
        </row>
        <row r="55">
          <cell r="B55">
            <v>52</v>
          </cell>
          <cell r="C55" t="str">
            <v>仙台東脳神経外科病院</v>
          </cell>
          <cell r="D55">
            <v>93</v>
          </cell>
          <cell r="E55">
            <v>3</v>
          </cell>
        </row>
        <row r="56">
          <cell r="B56">
            <v>53</v>
          </cell>
          <cell r="C56" t="str">
            <v>茂義祥会　広瀬病院</v>
          </cell>
          <cell r="D56">
            <v>93</v>
          </cell>
          <cell r="E56">
            <v>6</v>
          </cell>
        </row>
        <row r="57">
          <cell r="B57">
            <v>54</v>
          </cell>
          <cell r="C57" t="str">
            <v>石垣病院</v>
          </cell>
          <cell r="D57">
            <v>83</v>
          </cell>
          <cell r="E57">
            <v>4</v>
          </cell>
        </row>
        <row r="58">
          <cell r="B58">
            <v>55</v>
          </cell>
          <cell r="C58" t="str">
            <v>周行会　内科佐藤病院</v>
          </cell>
          <cell r="D58">
            <v>81</v>
          </cell>
          <cell r="E58">
            <v>4</v>
          </cell>
        </row>
        <row r="59">
          <cell r="B59">
            <v>56</v>
          </cell>
          <cell r="C59" t="str">
            <v>南仙台病院</v>
          </cell>
          <cell r="D59">
            <v>80</v>
          </cell>
          <cell r="E59">
            <v>5</v>
          </cell>
        </row>
        <row r="60">
          <cell r="B60">
            <v>57</v>
          </cell>
          <cell r="C60" t="str">
            <v>台原高柳病院</v>
          </cell>
          <cell r="D60">
            <v>76</v>
          </cell>
          <cell r="E60">
            <v>3</v>
          </cell>
        </row>
        <row r="61">
          <cell r="B61">
            <v>58</v>
          </cell>
          <cell r="C61" t="str">
            <v>守病院</v>
          </cell>
          <cell r="D61">
            <v>76</v>
          </cell>
          <cell r="E61">
            <v>5</v>
          </cell>
        </row>
        <row r="62">
          <cell r="B62">
            <v>59</v>
          </cell>
          <cell r="C62" t="str">
            <v>内科　舟田病院</v>
          </cell>
          <cell r="D62">
            <v>73</v>
          </cell>
          <cell r="E62">
            <v>1</v>
          </cell>
        </row>
        <row r="63">
          <cell r="B63">
            <v>60</v>
          </cell>
          <cell r="C63" t="str">
            <v>山口同仁会病院</v>
          </cell>
          <cell r="D63">
            <v>68</v>
          </cell>
          <cell r="E63">
            <v>1</v>
          </cell>
        </row>
        <row r="64">
          <cell r="B64">
            <v>61</v>
          </cell>
          <cell r="C64" t="str">
            <v>村田町国民健康保険病院</v>
          </cell>
          <cell r="D64">
            <v>65</v>
          </cell>
          <cell r="E64">
            <v>7</v>
          </cell>
        </row>
        <row r="65">
          <cell r="B65">
            <v>62</v>
          </cell>
          <cell r="C65" t="str">
            <v>愛仁会宮城中央病院</v>
          </cell>
          <cell r="D65">
            <v>64</v>
          </cell>
          <cell r="E65">
            <v>8</v>
          </cell>
        </row>
        <row r="66">
          <cell r="B66">
            <v>63</v>
          </cell>
          <cell r="C66" t="str">
            <v>貝山仁済会　貝山中央病院</v>
          </cell>
          <cell r="D66">
            <v>63</v>
          </cell>
          <cell r="E66">
            <v>5</v>
          </cell>
        </row>
        <row r="67">
          <cell r="B67">
            <v>64</v>
          </cell>
          <cell r="C67" t="str">
            <v>早坂愛生病院</v>
          </cell>
          <cell r="D67">
            <v>63</v>
          </cell>
          <cell r="E67">
            <v>2</v>
          </cell>
        </row>
        <row r="68">
          <cell r="B68">
            <v>65</v>
          </cell>
          <cell r="C68" t="str">
            <v>国民健康保険川崎病院</v>
          </cell>
          <cell r="D68">
            <v>61</v>
          </cell>
          <cell r="E68">
            <v>3</v>
          </cell>
        </row>
        <row r="69">
          <cell r="B69">
            <v>66</v>
          </cell>
          <cell r="C69" t="str">
            <v>中江病院</v>
          </cell>
          <cell r="D69">
            <v>60</v>
          </cell>
          <cell r="E69">
            <v>4</v>
          </cell>
        </row>
        <row r="70">
          <cell r="B70">
            <v>67</v>
          </cell>
          <cell r="C70" t="str">
            <v>外科整形外科渋谷病院</v>
          </cell>
          <cell r="D70">
            <v>60</v>
          </cell>
          <cell r="E70">
            <v>2</v>
          </cell>
        </row>
        <row r="71">
          <cell r="B71">
            <v>68</v>
          </cell>
          <cell r="C71" t="str">
            <v>宏人会　木町病院</v>
          </cell>
          <cell r="D71">
            <v>59</v>
          </cell>
          <cell r="E71">
            <v>2</v>
          </cell>
        </row>
        <row r="72">
          <cell r="B72">
            <v>69</v>
          </cell>
          <cell r="C72" t="str">
            <v>エコー療育園</v>
          </cell>
          <cell r="D72">
            <v>55</v>
          </cell>
          <cell r="E72">
            <v>1</v>
          </cell>
        </row>
        <row r="73">
          <cell r="B73">
            <v>70</v>
          </cell>
          <cell r="C73" t="str">
            <v>白石今野病院</v>
          </cell>
          <cell r="D73">
            <v>54</v>
          </cell>
          <cell r="E73">
            <v>3</v>
          </cell>
        </row>
        <row r="74">
          <cell r="B74">
            <v>71</v>
          </cell>
          <cell r="C74" t="str">
            <v>泉ヶ丘クリニック</v>
          </cell>
          <cell r="D74">
            <v>52</v>
          </cell>
          <cell r="E74">
            <v>3</v>
          </cell>
        </row>
        <row r="75">
          <cell r="B75">
            <v>72</v>
          </cell>
          <cell r="C75" t="str">
            <v>伊藤外科病院</v>
          </cell>
          <cell r="D75">
            <v>50</v>
          </cell>
          <cell r="E75">
            <v>2</v>
          </cell>
        </row>
        <row r="76">
          <cell r="B76">
            <v>73</v>
          </cell>
          <cell r="C76" t="str">
            <v>蔵王町国民健康保険蔵王病院</v>
          </cell>
          <cell r="D76">
            <v>50</v>
          </cell>
          <cell r="E76">
            <v>3</v>
          </cell>
        </row>
        <row r="77">
          <cell r="B77">
            <v>74</v>
          </cell>
          <cell r="C77" t="str">
            <v>産科婦人科　仙台中央病院</v>
          </cell>
          <cell r="D77">
            <v>48</v>
          </cell>
          <cell r="E77">
            <v>2</v>
          </cell>
        </row>
        <row r="78">
          <cell r="B78">
            <v>75</v>
          </cell>
          <cell r="C78" t="str">
            <v>泉整形外科病院</v>
          </cell>
          <cell r="D78">
            <v>45</v>
          </cell>
          <cell r="E78">
            <v>5</v>
          </cell>
        </row>
        <row r="79">
          <cell r="B79">
            <v>76</v>
          </cell>
          <cell r="C79" t="str">
            <v>泌尿器科　泉中央病院</v>
          </cell>
          <cell r="D79">
            <v>43</v>
          </cell>
          <cell r="E79">
            <v>1</v>
          </cell>
        </row>
        <row r="80">
          <cell r="B80">
            <v>77</v>
          </cell>
          <cell r="C80" t="str">
            <v>ベーテル病院</v>
          </cell>
          <cell r="D80">
            <v>41</v>
          </cell>
          <cell r="E80">
            <v>2</v>
          </cell>
        </row>
        <row r="81">
          <cell r="B81">
            <v>78</v>
          </cell>
          <cell r="C81" t="str">
            <v>東北大学歯学部附属病院</v>
          </cell>
          <cell r="D81">
            <v>40</v>
          </cell>
          <cell r="E81">
            <v>3</v>
          </cell>
        </row>
        <row r="82">
          <cell r="B82">
            <v>79</v>
          </cell>
          <cell r="C82" t="str">
            <v>宇鷹血液疾患研究会病院　仙台血液疾患クリニック</v>
          </cell>
          <cell r="D82">
            <v>40</v>
          </cell>
          <cell r="E82">
            <v>2</v>
          </cell>
        </row>
        <row r="83">
          <cell r="B83">
            <v>80</v>
          </cell>
          <cell r="C83" t="str">
            <v>とよま整形外科医院</v>
          </cell>
          <cell r="D83">
            <v>38</v>
          </cell>
          <cell r="E83">
            <v>2</v>
          </cell>
        </row>
        <row r="84">
          <cell r="B84">
            <v>81</v>
          </cell>
          <cell r="C84" t="str">
            <v>内科星陵ホスピタル</v>
          </cell>
          <cell r="D84">
            <v>38</v>
          </cell>
          <cell r="E84">
            <v>1</v>
          </cell>
        </row>
        <row r="85">
          <cell r="B85">
            <v>82</v>
          </cell>
          <cell r="C85" t="str">
            <v>洞口病院</v>
          </cell>
          <cell r="D85">
            <v>38</v>
          </cell>
          <cell r="E85">
            <v>5</v>
          </cell>
        </row>
        <row r="86">
          <cell r="B86">
            <v>83</v>
          </cell>
          <cell r="C86" t="str">
            <v>永井攻向仁会　永井向仁会病院</v>
          </cell>
          <cell r="D86">
            <v>37</v>
          </cell>
          <cell r="E86">
            <v>2</v>
          </cell>
        </row>
        <row r="87">
          <cell r="B87">
            <v>84</v>
          </cell>
          <cell r="C87" t="str">
            <v>長命ヶ丘病院</v>
          </cell>
          <cell r="D87">
            <v>31</v>
          </cell>
          <cell r="E87">
            <v>9</v>
          </cell>
        </row>
        <row r="88">
          <cell r="B88">
            <v>85</v>
          </cell>
          <cell r="C88" t="str">
            <v>医療法人社団北杜会船岡今野病院</v>
          </cell>
          <cell r="D88">
            <v>30</v>
          </cell>
          <cell r="E88">
            <v>2</v>
          </cell>
        </row>
        <row r="89">
          <cell r="B89">
            <v>86</v>
          </cell>
          <cell r="C89" t="str">
            <v>松田会　松田病院</v>
          </cell>
          <cell r="D89">
            <v>25</v>
          </cell>
          <cell r="E89">
            <v>9</v>
          </cell>
        </row>
        <row r="90">
          <cell r="B90">
            <v>87</v>
          </cell>
          <cell r="C90" t="str">
            <v>安達同済病院</v>
          </cell>
          <cell r="D90">
            <v>24</v>
          </cell>
          <cell r="E90">
            <v>3</v>
          </cell>
        </row>
        <row r="91">
          <cell r="B91">
            <v>88</v>
          </cell>
          <cell r="C91" t="str">
            <v>宮城県母子愛護病院</v>
          </cell>
          <cell r="D91">
            <v>20</v>
          </cell>
          <cell r="E91">
            <v>4</v>
          </cell>
        </row>
      </sheetData>
      <sheetData sheetId="2">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10</v>
          </cell>
          <cell r="N1" t="str">
            <v>11</v>
          </cell>
          <cell r="O1" t="str">
            <v>12</v>
          </cell>
          <cell r="P1" t="str">
            <v>14</v>
          </cell>
          <cell r="Q1" t="str">
            <v>15</v>
          </cell>
          <cell r="R1" t="str">
            <v>16</v>
          </cell>
          <cell r="S1" t="str">
            <v>20</v>
          </cell>
          <cell r="T1" t="str">
            <v>23</v>
          </cell>
          <cell r="U1" t="str">
            <v>26</v>
          </cell>
          <cell r="V1" t="str">
            <v>27</v>
          </cell>
          <cell r="W1" t="str">
            <v>28</v>
          </cell>
          <cell r="X1" t="str">
            <v>29</v>
          </cell>
          <cell r="Y1" t="str">
            <v>31</v>
          </cell>
          <cell r="Z1" t="str">
            <v>32</v>
          </cell>
          <cell r="AA1" t="str">
            <v>35</v>
          </cell>
          <cell r="AB1" t="str">
            <v>38</v>
          </cell>
          <cell r="AC1" t="str">
            <v>39</v>
          </cell>
          <cell r="AD1" t="str">
            <v>41</v>
          </cell>
          <cell r="AE1" t="str">
            <v>42</v>
          </cell>
          <cell r="AF1" t="str">
            <v>45</v>
          </cell>
          <cell r="AG1" t="str">
            <v>46</v>
          </cell>
          <cell r="AH1" t="str">
            <v>48</v>
          </cell>
          <cell r="AI1" t="str">
            <v>49</v>
          </cell>
          <cell r="AJ1" t="str">
            <v>52</v>
          </cell>
          <cell r="AK1" t="str">
            <v>54</v>
          </cell>
          <cell r="AL1" t="str">
            <v>56</v>
          </cell>
          <cell r="AM1" t="str">
            <v>59</v>
          </cell>
          <cell r="AN1" t="str">
            <v>60</v>
          </cell>
          <cell r="AO1" t="str">
            <v>62</v>
          </cell>
          <cell r="AP1" t="str">
            <v>63</v>
          </cell>
          <cell r="AQ1" t="str">
            <v>68</v>
          </cell>
          <cell r="AR1" t="str">
            <v>69</v>
          </cell>
          <cell r="AS1" t="str">
            <v>73</v>
          </cell>
          <cell r="AT1" t="str">
            <v>79</v>
          </cell>
          <cell r="AU1" t="str">
            <v>82</v>
          </cell>
          <cell r="AV1" t="str">
            <v>83</v>
          </cell>
        </row>
        <row r="2">
          <cell r="A2" t="str">
            <v>01</v>
          </cell>
          <cell r="B2" t="str">
            <v>その他の感染症及び寄生虫症</v>
          </cell>
          <cell r="D2">
            <v>1</v>
          </cell>
          <cell r="H2">
            <v>1</v>
          </cell>
          <cell r="O2">
            <v>3</v>
          </cell>
          <cell r="Y2">
            <v>1</v>
          </cell>
        </row>
        <row r="3">
          <cell r="A3" t="str">
            <v>02</v>
          </cell>
          <cell r="B3" t="str">
            <v>腸管感染症(再掲）</v>
          </cell>
          <cell r="K3">
            <v>1</v>
          </cell>
          <cell r="AG3">
            <v>1</v>
          </cell>
        </row>
        <row r="4">
          <cell r="A4" t="str">
            <v>03</v>
          </cell>
          <cell r="B4" t="str">
            <v>結核（再掲）</v>
          </cell>
          <cell r="H4">
            <v>3</v>
          </cell>
          <cell r="I4">
            <v>1</v>
          </cell>
          <cell r="N4">
            <v>1</v>
          </cell>
        </row>
        <row r="5">
          <cell r="A5" t="str">
            <v>04</v>
          </cell>
          <cell r="B5" t="str">
            <v>発疹を伴うウイルス疾患（再掲）</v>
          </cell>
          <cell r="H5">
            <v>1</v>
          </cell>
        </row>
        <row r="6">
          <cell r="A6" t="str">
            <v>05</v>
          </cell>
          <cell r="B6" t="str">
            <v>真菌症（再掲）</v>
          </cell>
          <cell r="C6">
            <v>0</v>
          </cell>
        </row>
        <row r="7">
          <cell r="A7" t="str">
            <v>06</v>
          </cell>
          <cell r="B7" t="str">
            <v>その他の新生物</v>
          </cell>
          <cell r="D7">
            <v>2</v>
          </cell>
          <cell r="E7">
            <v>3</v>
          </cell>
          <cell r="K7">
            <v>1</v>
          </cell>
          <cell r="O7">
            <v>9</v>
          </cell>
          <cell r="Q7">
            <v>1</v>
          </cell>
          <cell r="R7">
            <v>1</v>
          </cell>
          <cell r="Y7">
            <v>1</v>
          </cell>
          <cell r="AC7">
            <v>1</v>
          </cell>
          <cell r="AG7">
            <v>1</v>
          </cell>
        </row>
        <row r="8">
          <cell r="A8" t="str">
            <v>07</v>
          </cell>
          <cell r="B8" t="str">
            <v>胃の悪性新生物（再掲）</v>
          </cell>
          <cell r="E8">
            <v>1</v>
          </cell>
          <cell r="F8">
            <v>1</v>
          </cell>
          <cell r="O8">
            <v>11</v>
          </cell>
        </row>
        <row r="9">
          <cell r="A9" t="str">
            <v>08</v>
          </cell>
          <cell r="B9" t="str">
            <v>その他の悪性新生物（再掲）</v>
          </cell>
          <cell r="D9">
            <v>9</v>
          </cell>
          <cell r="E9">
            <v>9</v>
          </cell>
          <cell r="G9">
            <v>4</v>
          </cell>
          <cell r="K9">
            <v>2</v>
          </cell>
          <cell r="L9">
            <v>2</v>
          </cell>
          <cell r="N9">
            <v>4</v>
          </cell>
          <cell r="O9">
            <v>36</v>
          </cell>
          <cell r="P9">
            <v>1</v>
          </cell>
          <cell r="S9">
            <v>1</v>
          </cell>
          <cell r="AC9">
            <v>4</v>
          </cell>
          <cell r="AG9">
            <v>1</v>
          </cell>
          <cell r="AI9">
            <v>1</v>
          </cell>
          <cell r="AT9">
            <v>3</v>
          </cell>
          <cell r="AU9">
            <v>1</v>
          </cell>
        </row>
        <row r="10">
          <cell r="A10" t="str">
            <v>09</v>
          </cell>
          <cell r="B10" t="str">
            <v>その他の内分泌、栄養及び代謝疾患並びに免疫障害</v>
          </cell>
          <cell r="C10">
            <v>0</v>
          </cell>
        </row>
        <row r="11">
          <cell r="A11" t="str">
            <v>10</v>
          </cell>
          <cell r="B11" t="str">
            <v>甲状腺の疾患（再掲）</v>
          </cell>
          <cell r="G11">
            <v>1</v>
          </cell>
          <cell r="R11">
            <v>1</v>
          </cell>
        </row>
        <row r="12">
          <cell r="A12" t="str">
            <v>11</v>
          </cell>
          <cell r="B12" t="str">
            <v>糖尿病（再掲）</v>
          </cell>
          <cell r="D12">
            <v>1</v>
          </cell>
          <cell r="F12">
            <v>1</v>
          </cell>
          <cell r="G12">
            <v>1</v>
          </cell>
          <cell r="H12">
            <v>4</v>
          </cell>
          <cell r="N12">
            <v>1</v>
          </cell>
          <cell r="O12">
            <v>1</v>
          </cell>
          <cell r="S12">
            <v>2</v>
          </cell>
          <cell r="AH12">
            <v>1</v>
          </cell>
        </row>
        <row r="13">
          <cell r="A13" t="str">
            <v>12</v>
          </cell>
          <cell r="B13" t="str">
            <v>その他の血液及び造血器の疾患</v>
          </cell>
          <cell r="D13">
            <v>1</v>
          </cell>
        </row>
        <row r="14">
          <cell r="A14" t="str">
            <v>13</v>
          </cell>
          <cell r="B14" t="str">
            <v>貧血（再掲）</v>
          </cell>
          <cell r="C14">
            <v>0</v>
          </cell>
        </row>
        <row r="15">
          <cell r="A15" t="str">
            <v>14</v>
          </cell>
          <cell r="B15" t="str">
            <v>その他の精神障害</v>
          </cell>
          <cell r="D15">
            <v>1</v>
          </cell>
          <cell r="H15">
            <v>1</v>
          </cell>
          <cell r="I15">
            <v>1</v>
          </cell>
          <cell r="M15">
            <v>1</v>
          </cell>
          <cell r="W15">
            <v>3</v>
          </cell>
          <cell r="AG15">
            <v>1</v>
          </cell>
        </row>
        <row r="16">
          <cell r="A16" t="str">
            <v>15</v>
          </cell>
          <cell r="B16" t="str">
            <v>精神分裂病（再掲）</v>
          </cell>
          <cell r="E16">
            <v>1</v>
          </cell>
          <cell r="W16">
            <v>5</v>
          </cell>
          <cell r="AE16">
            <v>1</v>
          </cell>
        </row>
        <row r="17">
          <cell r="A17" t="str">
            <v>16</v>
          </cell>
          <cell r="B17" t="str">
            <v>神経症（再掲）</v>
          </cell>
          <cell r="C17">
            <v>0</v>
          </cell>
        </row>
        <row r="18">
          <cell r="A18" t="str">
            <v>17</v>
          </cell>
          <cell r="B18" t="str">
            <v>その他の神経系及び感覚器の疾患</v>
          </cell>
          <cell r="D18">
            <v>1</v>
          </cell>
          <cell r="F18">
            <v>1</v>
          </cell>
          <cell r="H18">
            <v>8</v>
          </cell>
          <cell r="I18">
            <v>1</v>
          </cell>
          <cell r="J18">
            <v>6</v>
          </cell>
          <cell r="L18">
            <v>1</v>
          </cell>
          <cell r="M18">
            <v>1</v>
          </cell>
          <cell r="T18">
            <v>3</v>
          </cell>
          <cell r="W18">
            <v>1</v>
          </cell>
          <cell r="Y18">
            <v>2</v>
          </cell>
          <cell r="AB18">
            <v>2</v>
          </cell>
          <cell r="AC18">
            <v>2</v>
          </cell>
          <cell r="AR18">
            <v>2</v>
          </cell>
        </row>
        <row r="19">
          <cell r="A19" t="str">
            <v>18</v>
          </cell>
          <cell r="B19" t="str">
            <v>視器の疾患（再掲）</v>
          </cell>
          <cell r="S19">
            <v>2</v>
          </cell>
          <cell r="Y19">
            <v>1</v>
          </cell>
        </row>
        <row r="20">
          <cell r="A20" t="str">
            <v>19</v>
          </cell>
          <cell r="B20" t="str">
            <v>聴器の疾患（再掲）</v>
          </cell>
          <cell r="C20">
            <v>0</v>
          </cell>
        </row>
        <row r="21">
          <cell r="A21" t="str">
            <v>20</v>
          </cell>
          <cell r="B21" t="str">
            <v>その他の循環系の疾患</v>
          </cell>
          <cell r="D21">
            <v>3</v>
          </cell>
        </row>
        <row r="22">
          <cell r="A22" t="str">
            <v>21</v>
          </cell>
          <cell r="B22" t="str">
            <v>リウマチ熱及びリウマチ性心疾患（再掲）</v>
          </cell>
          <cell r="D22">
            <v>1</v>
          </cell>
        </row>
        <row r="23">
          <cell r="A23" t="str">
            <v>22</v>
          </cell>
          <cell r="B23" t="str">
            <v>高血圧性疾患（再掲）</v>
          </cell>
          <cell r="O23">
            <v>3</v>
          </cell>
        </row>
        <row r="24">
          <cell r="A24" t="str">
            <v>23</v>
          </cell>
          <cell r="B24" t="str">
            <v>虚血性心疾患（再掲）</v>
          </cell>
          <cell r="D24">
            <v>1</v>
          </cell>
          <cell r="H24">
            <v>1</v>
          </cell>
          <cell r="L24">
            <v>3</v>
          </cell>
          <cell r="O24">
            <v>1</v>
          </cell>
          <cell r="P24">
            <v>2</v>
          </cell>
          <cell r="S24">
            <v>1</v>
          </cell>
          <cell r="Z24">
            <v>5</v>
          </cell>
          <cell r="AG24">
            <v>4</v>
          </cell>
          <cell r="AM24">
            <v>1</v>
          </cell>
        </row>
        <row r="25">
          <cell r="A25" t="str">
            <v>24</v>
          </cell>
          <cell r="B25" t="str">
            <v>その他の心疾患（再掲）</v>
          </cell>
          <cell r="D25">
            <v>4</v>
          </cell>
          <cell r="I25">
            <v>2</v>
          </cell>
          <cell r="O25">
            <v>1</v>
          </cell>
          <cell r="P25">
            <v>1</v>
          </cell>
          <cell r="Q25">
            <v>1</v>
          </cell>
          <cell r="S25">
            <v>2</v>
          </cell>
          <cell r="Z25">
            <v>3</v>
          </cell>
          <cell r="AG25">
            <v>1</v>
          </cell>
        </row>
        <row r="26">
          <cell r="A26" t="str">
            <v>25</v>
          </cell>
          <cell r="B26" t="str">
            <v>脳血管疾患（再掲）</v>
          </cell>
          <cell r="D26">
            <v>1</v>
          </cell>
          <cell r="E26">
            <v>2</v>
          </cell>
          <cell r="H26">
            <v>26</v>
          </cell>
          <cell r="I26">
            <v>1</v>
          </cell>
          <cell r="K26">
            <v>1</v>
          </cell>
          <cell r="M26">
            <v>3</v>
          </cell>
          <cell r="W26">
            <v>5</v>
          </cell>
          <cell r="Y26">
            <v>5</v>
          </cell>
          <cell r="AB26">
            <v>1</v>
          </cell>
          <cell r="AC26">
            <v>3</v>
          </cell>
          <cell r="AG26">
            <v>9</v>
          </cell>
          <cell r="AJ26">
            <v>1</v>
          </cell>
          <cell r="AK26">
            <v>2</v>
          </cell>
          <cell r="AN26">
            <v>1</v>
          </cell>
        </row>
        <row r="27">
          <cell r="A27" t="str">
            <v>26</v>
          </cell>
          <cell r="B27" t="str">
            <v>その他の呼吸系の疾患</v>
          </cell>
          <cell r="F27">
            <v>1</v>
          </cell>
          <cell r="K27">
            <v>1</v>
          </cell>
          <cell r="O27">
            <v>1</v>
          </cell>
        </row>
        <row r="28">
          <cell r="A28" t="str">
            <v>27</v>
          </cell>
          <cell r="B28" t="str">
            <v>急性上気道感染（再掲）</v>
          </cell>
          <cell r="S28">
            <v>1</v>
          </cell>
        </row>
        <row r="29">
          <cell r="A29" t="str">
            <v>28</v>
          </cell>
          <cell r="B29" t="str">
            <v>急性及び詳細不明の気管支炎（再掲）</v>
          </cell>
          <cell r="C29">
            <v>0</v>
          </cell>
        </row>
        <row r="30">
          <cell r="A30" t="str">
            <v>29</v>
          </cell>
          <cell r="B30" t="str">
            <v>肺炎（再掲）</v>
          </cell>
          <cell r="H30">
            <v>1</v>
          </cell>
          <cell r="K30">
            <v>1</v>
          </cell>
          <cell r="S30">
            <v>1</v>
          </cell>
          <cell r="Y30">
            <v>1</v>
          </cell>
          <cell r="AC30">
            <v>1</v>
          </cell>
        </row>
        <row r="31">
          <cell r="A31" t="str">
            <v>30</v>
          </cell>
          <cell r="B31" t="str">
            <v>慢性気管支炎（再掲）</v>
          </cell>
          <cell r="C31">
            <v>0</v>
          </cell>
        </row>
        <row r="32">
          <cell r="A32" t="str">
            <v>31</v>
          </cell>
          <cell r="B32" t="str">
            <v>喘息（再掲）</v>
          </cell>
          <cell r="D32">
            <v>1</v>
          </cell>
          <cell r="H32">
            <v>6</v>
          </cell>
          <cell r="K32">
            <v>1</v>
          </cell>
          <cell r="N32">
            <v>1</v>
          </cell>
          <cell r="S32">
            <v>2</v>
          </cell>
          <cell r="AG32">
            <v>1</v>
          </cell>
        </row>
        <row r="33">
          <cell r="A33" t="str">
            <v>32</v>
          </cell>
          <cell r="B33" t="str">
            <v>その他の消化系の疾患</v>
          </cell>
          <cell r="F33">
            <v>3</v>
          </cell>
          <cell r="P33">
            <v>1</v>
          </cell>
          <cell r="V33">
            <v>2</v>
          </cell>
          <cell r="W33">
            <v>1</v>
          </cell>
          <cell r="AC33">
            <v>1</v>
          </cell>
          <cell r="AG33">
            <v>3</v>
          </cell>
          <cell r="AO33">
            <v>1</v>
          </cell>
        </row>
        <row r="34">
          <cell r="A34" t="str">
            <v>33</v>
          </cell>
          <cell r="B34" t="str">
            <v>歯及び歯の支持組織の疾患（再掲）</v>
          </cell>
          <cell r="C34">
            <v>0</v>
          </cell>
        </row>
        <row r="35">
          <cell r="A35" t="str">
            <v>34</v>
          </cell>
          <cell r="B35" t="str">
            <v>胃及び十二指腸潰瘍（再掲）</v>
          </cell>
          <cell r="P35">
            <v>1</v>
          </cell>
          <cell r="AA35">
            <v>1</v>
          </cell>
          <cell r="AC35">
            <v>1</v>
          </cell>
          <cell r="AD35">
            <v>1</v>
          </cell>
          <cell r="AF35">
            <v>1</v>
          </cell>
          <cell r="AM35">
            <v>1</v>
          </cell>
        </row>
        <row r="36">
          <cell r="A36" t="str">
            <v>35</v>
          </cell>
          <cell r="B36" t="str">
            <v>胃炎及び十二指腸炎（再掲）</v>
          </cell>
          <cell r="S36">
            <v>1</v>
          </cell>
          <cell r="AS36">
            <v>1</v>
          </cell>
        </row>
        <row r="37">
          <cell r="A37" t="str">
            <v>36</v>
          </cell>
          <cell r="B37" t="str">
            <v>虫垂炎（再掲）</v>
          </cell>
          <cell r="AG37">
            <v>1</v>
          </cell>
        </row>
        <row r="38">
          <cell r="A38" t="str">
            <v>37</v>
          </cell>
          <cell r="B38" t="str">
            <v>肝の疾患（再掲）</v>
          </cell>
          <cell r="K38">
            <v>1</v>
          </cell>
          <cell r="L38">
            <v>1</v>
          </cell>
          <cell r="O38">
            <v>2</v>
          </cell>
          <cell r="V38">
            <v>1</v>
          </cell>
          <cell r="W38">
            <v>1</v>
          </cell>
          <cell r="AG38">
            <v>1</v>
          </cell>
        </row>
        <row r="39">
          <cell r="A39" t="str">
            <v>38</v>
          </cell>
          <cell r="B39" t="str">
            <v>その他の泌尿系の疾患</v>
          </cell>
          <cell r="L39">
            <v>1</v>
          </cell>
          <cell r="AC39">
            <v>2</v>
          </cell>
          <cell r="AG39">
            <v>1</v>
          </cell>
        </row>
        <row r="40">
          <cell r="A40" t="str">
            <v>39</v>
          </cell>
          <cell r="B40" t="str">
            <v>腎炎及びネフローゼ及び腎不全（再掲）</v>
          </cell>
          <cell r="D40">
            <v>1</v>
          </cell>
          <cell r="G40">
            <v>1</v>
          </cell>
          <cell r="L40">
            <v>7</v>
          </cell>
          <cell r="AQ40">
            <v>1</v>
          </cell>
        </row>
        <row r="41">
          <cell r="A41" t="str">
            <v>40</v>
          </cell>
          <cell r="B41" t="str">
            <v>乳房及び女性生殖器の疾患（再掲）</v>
          </cell>
          <cell r="O41">
            <v>2</v>
          </cell>
        </row>
        <row r="42">
          <cell r="A42" t="str">
            <v>41</v>
          </cell>
          <cell r="B42" t="str">
            <v>その他の妊娠、分娩及び産じょくの合併症</v>
          </cell>
          <cell r="E42">
            <v>1</v>
          </cell>
          <cell r="K42">
            <v>1</v>
          </cell>
          <cell r="S42">
            <v>3</v>
          </cell>
          <cell r="AH42">
            <v>1</v>
          </cell>
          <cell r="AV42">
            <v>1</v>
          </cell>
        </row>
        <row r="43">
          <cell r="A43" t="str">
            <v>42</v>
          </cell>
          <cell r="B43" t="str">
            <v>妊娠中毒症（再掲）</v>
          </cell>
          <cell r="K43">
            <v>1</v>
          </cell>
        </row>
        <row r="44">
          <cell r="A44" t="str">
            <v>43</v>
          </cell>
          <cell r="B44" t="str">
            <v>正常分娩（再掲）</v>
          </cell>
          <cell r="C44">
            <v>0</v>
          </cell>
        </row>
        <row r="45">
          <cell r="A45" t="str">
            <v>44</v>
          </cell>
          <cell r="B45" t="str">
            <v>その他の皮膚及び皮下組織の疾患</v>
          </cell>
          <cell r="D45">
            <v>2</v>
          </cell>
          <cell r="S45">
            <v>1</v>
          </cell>
          <cell r="T45">
            <v>1</v>
          </cell>
        </row>
        <row r="46">
          <cell r="A46" t="str">
            <v>45</v>
          </cell>
          <cell r="B46" t="str">
            <v>その他の筋骨格系及び結合組織の疾患</v>
          </cell>
          <cell r="D46">
            <v>2</v>
          </cell>
          <cell r="F46">
            <v>5</v>
          </cell>
          <cell r="J46">
            <v>3</v>
          </cell>
          <cell r="L46">
            <v>1</v>
          </cell>
          <cell r="T46">
            <v>2</v>
          </cell>
        </row>
        <row r="47">
          <cell r="A47" t="str">
            <v>46</v>
          </cell>
          <cell r="B47" t="str">
            <v>慢性関節リウマチ（脊椎を除く）（再掲）</v>
          </cell>
          <cell r="F47">
            <v>1</v>
          </cell>
          <cell r="I47">
            <v>1</v>
          </cell>
        </row>
        <row r="48">
          <cell r="A48" t="str">
            <v>47</v>
          </cell>
          <cell r="B48" t="str">
            <v>腰痛症（再掲）</v>
          </cell>
          <cell r="AG48">
            <v>1</v>
          </cell>
        </row>
        <row r="49">
          <cell r="A49" t="str">
            <v>48</v>
          </cell>
          <cell r="B49" t="str">
            <v>その他の脊柱疾患（再掲）</v>
          </cell>
          <cell r="J49">
            <v>4</v>
          </cell>
          <cell r="U49">
            <v>2</v>
          </cell>
          <cell r="X49">
            <v>1</v>
          </cell>
          <cell r="AG49">
            <v>1</v>
          </cell>
          <cell r="AK49">
            <v>1</v>
          </cell>
        </row>
        <row r="50">
          <cell r="A50" t="str">
            <v>49</v>
          </cell>
          <cell r="B50" t="str">
            <v>先天異常</v>
          </cell>
          <cell r="D50">
            <v>4</v>
          </cell>
          <cell r="H50">
            <v>3</v>
          </cell>
          <cell r="J50">
            <v>1</v>
          </cell>
          <cell r="Q50">
            <v>1</v>
          </cell>
          <cell r="S50">
            <v>1</v>
          </cell>
          <cell r="T50">
            <v>1</v>
          </cell>
          <cell r="AR50">
            <v>1</v>
          </cell>
        </row>
        <row r="51">
          <cell r="A51" t="str">
            <v>50</v>
          </cell>
          <cell r="B51" t="str">
            <v>周産期に発生した主要病態</v>
          </cell>
          <cell r="K51">
            <v>2</v>
          </cell>
        </row>
        <row r="52">
          <cell r="A52" t="str">
            <v>51</v>
          </cell>
          <cell r="B52" t="str">
            <v>症状、徴候及び診断名不明確の状態</v>
          </cell>
          <cell r="O52">
            <v>1</v>
          </cell>
          <cell r="S52">
            <v>1</v>
          </cell>
          <cell r="T52">
            <v>1</v>
          </cell>
          <cell r="AG52">
            <v>1</v>
          </cell>
        </row>
        <row r="53">
          <cell r="A53" t="str">
            <v>52</v>
          </cell>
          <cell r="B53" t="str">
            <v>その他の損傷及び中毒</v>
          </cell>
          <cell r="E53">
            <v>1</v>
          </cell>
          <cell r="F53">
            <v>1</v>
          </cell>
          <cell r="G53">
            <v>4</v>
          </cell>
          <cell r="H53">
            <v>1</v>
          </cell>
          <cell r="R53">
            <v>1</v>
          </cell>
          <cell r="S53">
            <v>1</v>
          </cell>
          <cell r="Y53">
            <v>1</v>
          </cell>
          <cell r="AF53">
            <v>1</v>
          </cell>
          <cell r="AG53">
            <v>3</v>
          </cell>
          <cell r="AJ53">
            <v>1</v>
          </cell>
          <cell r="AK53">
            <v>1</v>
          </cell>
          <cell r="AP53">
            <v>1</v>
          </cell>
        </row>
        <row r="54">
          <cell r="A54" t="str">
            <v>53</v>
          </cell>
          <cell r="B54" t="str">
            <v>骨折（再掲）</v>
          </cell>
          <cell r="F54">
            <v>1</v>
          </cell>
          <cell r="G54">
            <v>5</v>
          </cell>
          <cell r="H54">
            <v>1</v>
          </cell>
          <cell r="J54">
            <v>1</v>
          </cell>
          <cell r="L54">
            <v>1</v>
          </cell>
          <cell r="S54">
            <v>2</v>
          </cell>
          <cell r="U54">
            <v>3</v>
          </cell>
          <cell r="V54">
            <v>1</v>
          </cell>
          <cell r="AF54">
            <v>2</v>
          </cell>
          <cell r="AG54">
            <v>8</v>
          </cell>
          <cell r="AL54">
            <v>1</v>
          </cell>
        </row>
        <row r="55">
          <cell r="A55" t="str">
            <v>54</v>
          </cell>
          <cell r="B55" t="str">
            <v>Ｅ分類　自動車交通事故（再掲）</v>
          </cell>
          <cell r="C55">
            <v>0</v>
          </cell>
        </row>
        <row r="56">
          <cell r="A56" t="str">
            <v>55</v>
          </cell>
          <cell r="B56" t="str">
            <v>その他の健康管理及び保健サービス</v>
          </cell>
          <cell r="AH56">
            <v>1</v>
          </cell>
          <cell r="AV56">
            <v>1</v>
          </cell>
        </row>
        <row r="57">
          <cell r="A57" t="str">
            <v>56</v>
          </cell>
          <cell r="B57" t="str">
            <v>歯の補綴（再掲）</v>
          </cell>
          <cell r="C57">
            <v>0</v>
          </cell>
        </row>
        <row r="58">
          <cell r="A58" t="str">
            <v>57</v>
          </cell>
          <cell r="B58" t="str">
            <v>分娩前看護及び分娩後視察（再掲）</v>
          </cell>
          <cell r="D58">
            <v>1</v>
          </cell>
          <cell r="E58">
            <v>1</v>
          </cell>
          <cell r="K58">
            <v>2</v>
          </cell>
          <cell r="AV58">
            <v>1</v>
          </cell>
        </row>
      </sheetData>
      <sheetData sheetId="3"/>
      <sheetData sheetId="4">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11</v>
          </cell>
          <cell r="N1" t="str">
            <v>12</v>
          </cell>
          <cell r="O1" t="str">
            <v>14</v>
          </cell>
          <cell r="P1" t="str">
            <v>15</v>
          </cell>
          <cell r="Q1" t="str">
            <v>20</v>
          </cell>
          <cell r="R1" t="str">
            <v>23</v>
          </cell>
          <cell r="S1" t="str">
            <v>24</v>
          </cell>
          <cell r="T1" t="str">
            <v>26</v>
          </cell>
          <cell r="U1" t="str">
            <v>27</v>
          </cell>
          <cell r="V1" t="str">
            <v>28</v>
          </cell>
          <cell r="W1" t="str">
            <v>29</v>
          </cell>
          <cell r="X1" t="str">
            <v>31</v>
          </cell>
          <cell r="Y1" t="str">
            <v>32</v>
          </cell>
          <cell r="Z1" t="str">
            <v>35</v>
          </cell>
          <cell r="AA1" t="str">
            <v>39</v>
          </cell>
          <cell r="AB1" t="str">
            <v>41</v>
          </cell>
          <cell r="AC1" t="str">
            <v>45</v>
          </cell>
          <cell r="AD1" t="str">
            <v>46</v>
          </cell>
          <cell r="AE1" t="str">
            <v>48</v>
          </cell>
          <cell r="AF1" t="str">
            <v>53</v>
          </cell>
          <cell r="AG1" t="str">
            <v>54</v>
          </cell>
          <cell r="AH1" t="str">
            <v>55</v>
          </cell>
          <cell r="AI1" t="str">
            <v>58</v>
          </cell>
          <cell r="AJ1" t="str">
            <v>62</v>
          </cell>
          <cell r="AK1" t="str">
            <v>66</v>
          </cell>
          <cell r="AL1" t="str">
            <v>72</v>
          </cell>
          <cell r="AM1" t="str">
            <v>73</v>
          </cell>
          <cell r="AN1" t="str">
            <v>76</v>
          </cell>
          <cell r="AO1" t="str">
            <v>80</v>
          </cell>
          <cell r="AP1" t="str">
            <v>82</v>
          </cell>
        </row>
        <row r="2">
          <cell r="A2" t="str">
            <v>01</v>
          </cell>
          <cell r="B2" t="str">
            <v>その他の感染症及び寄生虫症</v>
          </cell>
          <cell r="F2">
            <v>1</v>
          </cell>
          <cell r="N2">
            <v>1</v>
          </cell>
          <cell r="S2">
            <v>1</v>
          </cell>
          <cell r="Z2">
            <v>1</v>
          </cell>
          <cell r="AA2">
            <v>1</v>
          </cell>
        </row>
        <row r="3">
          <cell r="A3" t="str">
            <v>02</v>
          </cell>
          <cell r="B3" t="str">
            <v>腸管感染症(再掲）</v>
          </cell>
          <cell r="K3">
            <v>1</v>
          </cell>
          <cell r="Q3">
            <v>1</v>
          </cell>
          <cell r="AA3">
            <v>1</v>
          </cell>
        </row>
        <row r="4">
          <cell r="A4" t="str">
            <v>03</v>
          </cell>
          <cell r="B4" t="str">
            <v>結核（再掲）</v>
          </cell>
          <cell r="H4">
            <v>2</v>
          </cell>
          <cell r="N4">
            <v>2</v>
          </cell>
        </row>
        <row r="5">
          <cell r="A5" t="str">
            <v>04</v>
          </cell>
          <cell r="B5" t="str">
            <v>発疹を伴うウイルス疾患（再掲）</v>
          </cell>
          <cell r="G5">
            <v>1</v>
          </cell>
        </row>
        <row r="6">
          <cell r="A6" t="str">
            <v>05</v>
          </cell>
          <cell r="B6" t="str">
            <v>真菌症（再掲）</v>
          </cell>
          <cell r="F6">
            <v>1</v>
          </cell>
          <cell r="AP6">
            <v>1</v>
          </cell>
        </row>
        <row r="7">
          <cell r="A7" t="str">
            <v>06</v>
          </cell>
          <cell r="B7" t="str">
            <v>その他の新生物</v>
          </cell>
          <cell r="D7">
            <v>4</v>
          </cell>
          <cell r="E7">
            <v>1</v>
          </cell>
          <cell r="K7">
            <v>1</v>
          </cell>
          <cell r="M7">
            <v>1</v>
          </cell>
          <cell r="N7">
            <v>6</v>
          </cell>
          <cell r="P7">
            <v>1</v>
          </cell>
          <cell r="S7">
            <v>1</v>
          </cell>
          <cell r="W7">
            <v>1</v>
          </cell>
          <cell r="AA7">
            <v>2</v>
          </cell>
          <cell r="AC7">
            <v>1</v>
          </cell>
          <cell r="AD7">
            <v>1</v>
          </cell>
          <cell r="AK7">
            <v>1</v>
          </cell>
        </row>
        <row r="8">
          <cell r="A8" t="str">
            <v>07</v>
          </cell>
          <cell r="B8" t="str">
            <v>胃の悪性新生物（再掲）</v>
          </cell>
          <cell r="D8">
            <v>1</v>
          </cell>
          <cell r="N8">
            <v>6</v>
          </cell>
        </row>
        <row r="9">
          <cell r="A9" t="str">
            <v>08</v>
          </cell>
          <cell r="B9" t="str">
            <v>その他の悪性新生物（再掲）</v>
          </cell>
          <cell r="D9">
            <v>3</v>
          </cell>
          <cell r="E9">
            <v>3</v>
          </cell>
          <cell r="G9">
            <v>5</v>
          </cell>
          <cell r="I9">
            <v>1</v>
          </cell>
          <cell r="K9">
            <v>1</v>
          </cell>
          <cell r="M9">
            <v>1</v>
          </cell>
          <cell r="N9">
            <v>9</v>
          </cell>
          <cell r="P9">
            <v>1</v>
          </cell>
          <cell r="Q9">
            <v>5</v>
          </cell>
          <cell r="S9">
            <v>3</v>
          </cell>
          <cell r="W9">
            <v>2</v>
          </cell>
          <cell r="AA9">
            <v>2</v>
          </cell>
          <cell r="AD9">
            <v>1</v>
          </cell>
          <cell r="AP9">
            <v>1</v>
          </cell>
        </row>
        <row r="10">
          <cell r="A10" t="str">
            <v>09</v>
          </cell>
          <cell r="B10" t="str">
            <v>その他の内分泌、栄養及び代謝疾患並びに免疫障害</v>
          </cell>
          <cell r="D10">
            <v>1</v>
          </cell>
          <cell r="E10">
            <v>1</v>
          </cell>
          <cell r="F10">
            <v>1</v>
          </cell>
          <cell r="H10">
            <v>2</v>
          </cell>
          <cell r="N10">
            <v>2</v>
          </cell>
          <cell r="P10">
            <v>2</v>
          </cell>
          <cell r="Q10">
            <v>1</v>
          </cell>
          <cell r="AE10">
            <v>1</v>
          </cell>
        </row>
        <row r="11">
          <cell r="A11" t="str">
            <v>10</v>
          </cell>
          <cell r="B11" t="str">
            <v>甲状腺の疾患（再掲）</v>
          </cell>
          <cell r="D11">
            <v>6</v>
          </cell>
          <cell r="G11">
            <v>5</v>
          </cell>
          <cell r="Q11">
            <v>1</v>
          </cell>
          <cell r="AF11">
            <v>1</v>
          </cell>
        </row>
        <row r="12">
          <cell r="A12" t="str">
            <v>11</v>
          </cell>
          <cell r="B12" t="str">
            <v>糖尿病（再掲）</v>
          </cell>
          <cell r="D12">
            <v>1</v>
          </cell>
          <cell r="E12">
            <v>2</v>
          </cell>
          <cell r="G12">
            <v>1</v>
          </cell>
          <cell r="H12">
            <v>1</v>
          </cell>
          <cell r="N12">
            <v>12</v>
          </cell>
          <cell r="Q12">
            <v>5</v>
          </cell>
          <cell r="Y12">
            <v>1</v>
          </cell>
          <cell r="AA12">
            <v>1</v>
          </cell>
          <cell r="AB12">
            <v>1</v>
          </cell>
          <cell r="AD12">
            <v>3</v>
          </cell>
        </row>
        <row r="13">
          <cell r="A13" t="str">
            <v>12</v>
          </cell>
          <cell r="B13" t="str">
            <v>その他の血液及び造血器の疾患</v>
          </cell>
          <cell r="E13">
            <v>2</v>
          </cell>
          <cell r="Q13">
            <v>1</v>
          </cell>
        </row>
        <row r="14">
          <cell r="A14" t="str">
            <v>13</v>
          </cell>
          <cell r="B14" t="str">
            <v>貧血（再掲）</v>
          </cell>
          <cell r="Q14">
            <v>1</v>
          </cell>
        </row>
        <row r="15">
          <cell r="A15" t="str">
            <v>14</v>
          </cell>
          <cell r="B15" t="str">
            <v>その他の精神障害</v>
          </cell>
          <cell r="D15">
            <v>2</v>
          </cell>
          <cell r="F15">
            <v>1</v>
          </cell>
          <cell r="G15">
            <v>1</v>
          </cell>
          <cell r="H15">
            <v>1</v>
          </cell>
        </row>
        <row r="16">
          <cell r="A16" t="str">
            <v>15</v>
          </cell>
          <cell r="B16" t="str">
            <v>精神分裂病（再掲）</v>
          </cell>
          <cell r="E16">
            <v>1</v>
          </cell>
          <cell r="V16">
            <v>1</v>
          </cell>
        </row>
        <row r="17">
          <cell r="A17" t="str">
            <v>16</v>
          </cell>
          <cell r="B17" t="str">
            <v>神経症（再掲）</v>
          </cell>
          <cell r="D17">
            <v>1</v>
          </cell>
          <cell r="V17">
            <v>1</v>
          </cell>
        </row>
        <row r="18">
          <cell r="A18" t="str">
            <v>17</v>
          </cell>
          <cell r="B18" t="str">
            <v>その他の神経系及び感覚器の疾患</v>
          </cell>
          <cell r="D18">
            <v>2</v>
          </cell>
          <cell r="E18">
            <v>1</v>
          </cell>
          <cell r="H18">
            <v>9</v>
          </cell>
          <cell r="R18">
            <v>4</v>
          </cell>
          <cell r="X18">
            <v>6</v>
          </cell>
          <cell r="AA18">
            <v>2</v>
          </cell>
          <cell r="AD18">
            <v>4</v>
          </cell>
        </row>
        <row r="19">
          <cell r="A19" t="str">
            <v>18</v>
          </cell>
          <cell r="B19" t="str">
            <v>視器の疾患（再掲）</v>
          </cell>
          <cell r="D19">
            <v>1</v>
          </cell>
          <cell r="F19">
            <v>1</v>
          </cell>
          <cell r="G19">
            <v>2</v>
          </cell>
          <cell r="H19">
            <v>1</v>
          </cell>
          <cell r="P19">
            <v>2</v>
          </cell>
          <cell r="Q19">
            <v>4</v>
          </cell>
          <cell r="AD19">
            <v>1</v>
          </cell>
          <cell r="AE19">
            <v>8</v>
          </cell>
        </row>
        <row r="20">
          <cell r="A20" t="str">
            <v>19</v>
          </cell>
          <cell r="B20" t="str">
            <v>聴器の疾患（再掲）</v>
          </cell>
          <cell r="D20">
            <v>5</v>
          </cell>
          <cell r="F20">
            <v>2</v>
          </cell>
          <cell r="AG20">
            <v>3</v>
          </cell>
        </row>
        <row r="21">
          <cell r="A21" t="str">
            <v>20</v>
          </cell>
          <cell r="B21" t="str">
            <v>その他の循環系の疾患</v>
          </cell>
          <cell r="D21">
            <v>1</v>
          </cell>
          <cell r="Q21">
            <v>2</v>
          </cell>
        </row>
        <row r="22">
          <cell r="A22" t="str">
            <v>21</v>
          </cell>
          <cell r="B22" t="str">
            <v>リウマチ熱及びリウマチ性心疾患（再掲）</v>
          </cell>
          <cell r="P22">
            <v>1</v>
          </cell>
          <cell r="Y22">
            <v>1</v>
          </cell>
        </row>
        <row r="23">
          <cell r="A23" t="str">
            <v>22</v>
          </cell>
          <cell r="B23" t="str">
            <v>高血圧性疾患（再掲）</v>
          </cell>
          <cell r="D23">
            <v>1</v>
          </cell>
          <cell r="G23">
            <v>1</v>
          </cell>
          <cell r="H23">
            <v>3</v>
          </cell>
          <cell r="L23">
            <v>1</v>
          </cell>
          <cell r="O23">
            <v>1</v>
          </cell>
          <cell r="Q23">
            <v>5</v>
          </cell>
          <cell r="S23">
            <v>4</v>
          </cell>
          <cell r="X23">
            <v>1</v>
          </cell>
          <cell r="Y23">
            <v>1</v>
          </cell>
          <cell r="AA23">
            <v>2</v>
          </cell>
          <cell r="AC23">
            <v>1</v>
          </cell>
          <cell r="AD23">
            <v>8</v>
          </cell>
          <cell r="AI23">
            <v>1</v>
          </cell>
        </row>
        <row r="24">
          <cell r="A24" t="str">
            <v>23</v>
          </cell>
          <cell r="B24" t="str">
            <v>虚血性心疾患（再掲）</v>
          </cell>
          <cell r="D24">
            <v>2</v>
          </cell>
          <cell r="E24">
            <v>1</v>
          </cell>
          <cell r="K24">
            <v>1</v>
          </cell>
          <cell r="M24">
            <v>1</v>
          </cell>
          <cell r="N24">
            <v>3</v>
          </cell>
          <cell r="P24">
            <v>1</v>
          </cell>
          <cell r="Y24">
            <v>3</v>
          </cell>
          <cell r="AD24">
            <v>8</v>
          </cell>
          <cell r="AI24">
            <v>2</v>
          </cell>
        </row>
        <row r="25">
          <cell r="A25" t="str">
            <v>24</v>
          </cell>
          <cell r="B25" t="str">
            <v>その他の心疾患（再掲）</v>
          </cell>
          <cell r="D25">
            <v>3</v>
          </cell>
          <cell r="E25">
            <v>1</v>
          </cell>
          <cell r="G25">
            <v>3</v>
          </cell>
          <cell r="I25">
            <v>1</v>
          </cell>
          <cell r="K25">
            <v>1</v>
          </cell>
          <cell r="N25">
            <v>3</v>
          </cell>
          <cell r="P25">
            <v>2</v>
          </cell>
          <cell r="Q25">
            <v>1</v>
          </cell>
          <cell r="Y25">
            <v>5</v>
          </cell>
          <cell r="AD25">
            <v>3</v>
          </cell>
        </row>
        <row r="26">
          <cell r="A26" t="str">
            <v>25</v>
          </cell>
          <cell r="B26" t="str">
            <v>脳血管疾患（再掲）</v>
          </cell>
          <cell r="H26">
            <v>14</v>
          </cell>
          <cell r="N26">
            <v>1</v>
          </cell>
          <cell r="Q26">
            <v>2</v>
          </cell>
          <cell r="X26">
            <v>7</v>
          </cell>
          <cell r="AA26">
            <v>4</v>
          </cell>
          <cell r="AD26">
            <v>1</v>
          </cell>
        </row>
        <row r="27">
          <cell r="A27" t="str">
            <v>26</v>
          </cell>
          <cell r="B27" t="str">
            <v>その他の呼吸系の疾患</v>
          </cell>
          <cell r="D27">
            <v>2</v>
          </cell>
          <cell r="E27">
            <v>1</v>
          </cell>
          <cell r="I27">
            <v>1</v>
          </cell>
          <cell r="K27">
            <v>2</v>
          </cell>
          <cell r="M27">
            <v>1</v>
          </cell>
          <cell r="N27">
            <v>1</v>
          </cell>
          <cell r="Q27">
            <v>1</v>
          </cell>
          <cell r="W27">
            <v>2</v>
          </cell>
          <cell r="AD27">
            <v>1</v>
          </cell>
          <cell r="AG27">
            <v>4</v>
          </cell>
        </row>
        <row r="28">
          <cell r="A28" t="str">
            <v>27</v>
          </cell>
          <cell r="B28" t="str">
            <v>急性上気道感染（再掲）</v>
          </cell>
          <cell r="P28">
            <v>1</v>
          </cell>
          <cell r="Q28">
            <v>3</v>
          </cell>
          <cell r="Z28">
            <v>1</v>
          </cell>
          <cell r="AA28">
            <v>3</v>
          </cell>
          <cell r="AD28">
            <v>1</v>
          </cell>
          <cell r="AE28">
            <v>1</v>
          </cell>
          <cell r="AM28">
            <v>1</v>
          </cell>
        </row>
        <row r="29">
          <cell r="A29" t="str">
            <v>28</v>
          </cell>
          <cell r="B29" t="str">
            <v>急性及び詳細不明の気管支炎（再掲）</v>
          </cell>
          <cell r="H29">
            <v>1</v>
          </cell>
          <cell r="I29">
            <v>2</v>
          </cell>
          <cell r="Q29">
            <v>2</v>
          </cell>
          <cell r="AD29">
            <v>2</v>
          </cell>
          <cell r="AJ29">
            <v>1</v>
          </cell>
          <cell r="AP29">
            <v>1</v>
          </cell>
        </row>
        <row r="30">
          <cell r="A30" t="str">
            <v>29</v>
          </cell>
          <cell r="B30" t="str">
            <v>肺炎（再掲）</v>
          </cell>
          <cell r="D30">
            <v>1</v>
          </cell>
          <cell r="K30">
            <v>1</v>
          </cell>
        </row>
        <row r="31">
          <cell r="A31" t="str">
            <v>30</v>
          </cell>
          <cell r="B31" t="str">
            <v>慢性気管支炎（再掲）</v>
          </cell>
          <cell r="H31">
            <v>1</v>
          </cell>
        </row>
        <row r="32">
          <cell r="A32" t="str">
            <v>31</v>
          </cell>
          <cell r="B32" t="str">
            <v>喘息（再掲）</v>
          </cell>
          <cell r="D32">
            <v>1</v>
          </cell>
          <cell r="E32">
            <v>1</v>
          </cell>
          <cell r="H32">
            <v>6</v>
          </cell>
          <cell r="O32">
            <v>1</v>
          </cell>
          <cell r="Q32">
            <v>9</v>
          </cell>
          <cell r="W32">
            <v>1</v>
          </cell>
          <cell r="AA32">
            <v>3</v>
          </cell>
          <cell r="AD32">
            <v>8</v>
          </cell>
        </row>
        <row r="33">
          <cell r="A33" t="str">
            <v>32</v>
          </cell>
          <cell r="B33" t="str">
            <v>その他の消化系の疾患</v>
          </cell>
          <cell r="D33">
            <v>3</v>
          </cell>
          <cell r="F33">
            <v>1</v>
          </cell>
          <cell r="N33">
            <v>3</v>
          </cell>
          <cell r="O33">
            <v>1</v>
          </cell>
          <cell r="Q33">
            <v>4</v>
          </cell>
          <cell r="AA33">
            <v>1</v>
          </cell>
          <cell r="AB33">
            <v>1</v>
          </cell>
          <cell r="AC33">
            <v>1</v>
          </cell>
        </row>
        <row r="34">
          <cell r="A34" t="str">
            <v>33</v>
          </cell>
          <cell r="B34" t="str">
            <v>歯及び歯の支持組織の疾患（再掲）</v>
          </cell>
          <cell r="C34">
            <v>0</v>
          </cell>
        </row>
        <row r="35">
          <cell r="A35" t="str">
            <v>34</v>
          </cell>
          <cell r="B35" t="str">
            <v>胃及び十二指腸潰瘍（再掲）</v>
          </cell>
          <cell r="E35">
            <v>2</v>
          </cell>
          <cell r="G35">
            <v>1</v>
          </cell>
          <cell r="K35">
            <v>1</v>
          </cell>
          <cell r="N35">
            <v>1</v>
          </cell>
          <cell r="Q35">
            <v>2</v>
          </cell>
          <cell r="S35">
            <v>1</v>
          </cell>
          <cell r="AB35">
            <v>2</v>
          </cell>
          <cell r="AD35">
            <v>5</v>
          </cell>
          <cell r="AF35">
            <v>1</v>
          </cell>
        </row>
        <row r="36">
          <cell r="A36" t="str">
            <v>35</v>
          </cell>
          <cell r="B36" t="str">
            <v>胃炎及び十二指腸炎（再掲）</v>
          </cell>
          <cell r="E36">
            <v>1</v>
          </cell>
          <cell r="H36">
            <v>1</v>
          </cell>
          <cell r="I36">
            <v>1</v>
          </cell>
          <cell r="N36">
            <v>5</v>
          </cell>
          <cell r="P36">
            <v>2</v>
          </cell>
          <cell r="Q36">
            <v>1</v>
          </cell>
          <cell r="AA36">
            <v>2</v>
          </cell>
          <cell r="AB36">
            <v>2</v>
          </cell>
          <cell r="AD36">
            <v>2</v>
          </cell>
          <cell r="AI36">
            <v>1</v>
          </cell>
        </row>
        <row r="37">
          <cell r="A37" t="str">
            <v>36</v>
          </cell>
          <cell r="B37" t="str">
            <v>虫垂炎（再掲）</v>
          </cell>
          <cell r="C37">
            <v>0</v>
          </cell>
        </row>
        <row r="38">
          <cell r="A38" t="str">
            <v>37</v>
          </cell>
          <cell r="B38" t="str">
            <v>肝の疾患（再掲）</v>
          </cell>
          <cell r="E38">
            <v>1</v>
          </cell>
          <cell r="F38">
            <v>1</v>
          </cell>
          <cell r="Q38">
            <v>1</v>
          </cell>
          <cell r="W38">
            <v>1</v>
          </cell>
          <cell r="AA38">
            <v>1</v>
          </cell>
          <cell r="AD38">
            <v>3</v>
          </cell>
        </row>
        <row r="39">
          <cell r="A39" t="str">
            <v>38</v>
          </cell>
          <cell r="B39" t="str">
            <v>その他の泌尿系の疾患</v>
          </cell>
          <cell r="E39">
            <v>1</v>
          </cell>
          <cell r="G39">
            <v>1</v>
          </cell>
          <cell r="I39">
            <v>1</v>
          </cell>
          <cell r="L39">
            <v>1</v>
          </cell>
          <cell r="P39">
            <v>1</v>
          </cell>
          <cell r="Q39">
            <v>9</v>
          </cell>
          <cell r="AA39">
            <v>2</v>
          </cell>
          <cell r="AD39">
            <v>1</v>
          </cell>
          <cell r="AE39">
            <v>1</v>
          </cell>
          <cell r="AN39">
            <v>1</v>
          </cell>
        </row>
        <row r="40">
          <cell r="A40" t="str">
            <v>39</v>
          </cell>
          <cell r="B40" t="str">
            <v>腎炎及びネフローゼ及び腎不全（再掲）</v>
          </cell>
          <cell r="D40">
            <v>1</v>
          </cell>
          <cell r="F40">
            <v>1</v>
          </cell>
          <cell r="G40">
            <v>1</v>
          </cell>
          <cell r="K40">
            <v>1</v>
          </cell>
          <cell r="L40">
            <v>2</v>
          </cell>
          <cell r="P40">
            <v>1</v>
          </cell>
        </row>
        <row r="41">
          <cell r="A41" t="str">
            <v>40</v>
          </cell>
          <cell r="B41" t="str">
            <v>乳房及び女性生殖器の疾患（再掲）</v>
          </cell>
          <cell r="D41">
            <v>1</v>
          </cell>
          <cell r="E41">
            <v>3</v>
          </cell>
          <cell r="N41">
            <v>2</v>
          </cell>
          <cell r="Q41">
            <v>1</v>
          </cell>
          <cell r="S41">
            <v>1</v>
          </cell>
          <cell r="AE41">
            <v>6</v>
          </cell>
          <cell r="AP41">
            <v>1</v>
          </cell>
        </row>
        <row r="42">
          <cell r="A42" t="str">
            <v>41</v>
          </cell>
          <cell r="B42" t="str">
            <v>その他の妊娠、分娩及び産じょくの合併症</v>
          </cell>
          <cell r="AE42">
            <v>1</v>
          </cell>
        </row>
        <row r="43">
          <cell r="A43" t="str">
            <v>42</v>
          </cell>
          <cell r="B43" t="str">
            <v>妊娠中毒症（再掲）</v>
          </cell>
          <cell r="C43">
            <v>0</v>
          </cell>
        </row>
        <row r="44">
          <cell r="A44" t="str">
            <v>43</v>
          </cell>
          <cell r="B44" t="str">
            <v>正常分娩（再掲）</v>
          </cell>
          <cell r="C44">
            <v>0</v>
          </cell>
        </row>
        <row r="45">
          <cell r="A45" t="str">
            <v>44</v>
          </cell>
          <cell r="B45" t="str">
            <v>その他の皮膚及び皮下組織の疾患</v>
          </cell>
          <cell r="D45">
            <v>3</v>
          </cell>
          <cell r="E45">
            <v>4</v>
          </cell>
          <cell r="H45">
            <v>3</v>
          </cell>
          <cell r="K45">
            <v>2</v>
          </cell>
          <cell r="P45">
            <v>2</v>
          </cell>
          <cell r="Q45">
            <v>9</v>
          </cell>
          <cell r="AA45">
            <v>2</v>
          </cell>
          <cell r="AB45">
            <v>1</v>
          </cell>
        </row>
        <row r="46">
          <cell r="A46" t="str">
            <v>45</v>
          </cell>
          <cell r="B46" t="str">
            <v>その他の筋骨格系及び結合組織の疾患</v>
          </cell>
          <cell r="D46">
            <v>2</v>
          </cell>
          <cell r="E46">
            <v>3</v>
          </cell>
          <cell r="F46">
            <v>2</v>
          </cell>
          <cell r="G46">
            <v>1</v>
          </cell>
          <cell r="H46">
            <v>1</v>
          </cell>
          <cell r="J46">
            <v>1</v>
          </cell>
          <cell r="K46">
            <v>1</v>
          </cell>
          <cell r="P46">
            <v>1</v>
          </cell>
          <cell r="Q46">
            <v>1</v>
          </cell>
          <cell r="T46">
            <v>2</v>
          </cell>
          <cell r="W46">
            <v>1</v>
          </cell>
          <cell r="AA46">
            <v>1</v>
          </cell>
          <cell r="AD46">
            <v>2</v>
          </cell>
          <cell r="AL46">
            <v>1</v>
          </cell>
          <cell r="AO46">
            <v>1</v>
          </cell>
        </row>
        <row r="47">
          <cell r="A47" t="str">
            <v>46</v>
          </cell>
          <cell r="B47" t="str">
            <v>慢性関節リウマチ（脊椎を除く）（再掲）</v>
          </cell>
          <cell r="F47">
            <v>3</v>
          </cell>
          <cell r="I47">
            <v>1</v>
          </cell>
          <cell r="X47">
            <v>1</v>
          </cell>
          <cell r="AB47">
            <v>1</v>
          </cell>
        </row>
        <row r="48">
          <cell r="A48" t="str">
            <v>47</v>
          </cell>
          <cell r="B48" t="str">
            <v>腰痛症（再掲）</v>
          </cell>
          <cell r="AA48">
            <v>1</v>
          </cell>
          <cell r="AB48">
            <v>1</v>
          </cell>
          <cell r="AE48">
            <v>1</v>
          </cell>
        </row>
        <row r="49">
          <cell r="A49" t="str">
            <v>48</v>
          </cell>
          <cell r="B49" t="str">
            <v>その他の脊柱疾患（再掲）</v>
          </cell>
          <cell r="F49">
            <v>2</v>
          </cell>
          <cell r="H49">
            <v>2</v>
          </cell>
          <cell r="N49">
            <v>1</v>
          </cell>
          <cell r="T49">
            <v>1</v>
          </cell>
          <cell r="W49">
            <v>1</v>
          </cell>
          <cell r="X49">
            <v>1</v>
          </cell>
          <cell r="AA49">
            <v>1</v>
          </cell>
          <cell r="AD49">
            <v>1</v>
          </cell>
        </row>
        <row r="50">
          <cell r="A50" t="str">
            <v>49</v>
          </cell>
          <cell r="B50" t="str">
            <v>先天異常</v>
          </cell>
          <cell r="D50">
            <v>1</v>
          </cell>
          <cell r="E50">
            <v>1</v>
          </cell>
          <cell r="N50">
            <v>1</v>
          </cell>
          <cell r="Q50">
            <v>4</v>
          </cell>
          <cell r="AD50">
            <v>1</v>
          </cell>
          <cell r="AG50">
            <v>1</v>
          </cell>
        </row>
        <row r="51">
          <cell r="A51" t="str">
            <v>50</v>
          </cell>
          <cell r="B51" t="str">
            <v>周産期に発生した主要病態</v>
          </cell>
          <cell r="K51">
            <v>1</v>
          </cell>
        </row>
        <row r="52">
          <cell r="A52" t="str">
            <v>51</v>
          </cell>
          <cell r="B52" t="str">
            <v>症状、徴候及び診断名不明確の状態</v>
          </cell>
          <cell r="D52">
            <v>2</v>
          </cell>
          <cell r="E52">
            <v>1</v>
          </cell>
          <cell r="H52">
            <v>3</v>
          </cell>
          <cell r="N52">
            <v>2</v>
          </cell>
          <cell r="P52">
            <v>1</v>
          </cell>
          <cell r="Q52">
            <v>1</v>
          </cell>
          <cell r="X52">
            <v>1</v>
          </cell>
          <cell r="AA52">
            <v>3</v>
          </cell>
          <cell r="AD52">
            <v>1</v>
          </cell>
        </row>
        <row r="53">
          <cell r="A53" t="str">
            <v>52</v>
          </cell>
          <cell r="B53" t="str">
            <v>その他の損傷及び中毒</v>
          </cell>
          <cell r="E53">
            <v>1</v>
          </cell>
          <cell r="F53">
            <v>3</v>
          </cell>
          <cell r="G53">
            <v>4</v>
          </cell>
          <cell r="P53">
            <v>1</v>
          </cell>
          <cell r="Q53">
            <v>1</v>
          </cell>
          <cell r="T53">
            <v>2</v>
          </cell>
          <cell r="U53">
            <v>1</v>
          </cell>
          <cell r="AA53">
            <v>1</v>
          </cell>
          <cell r="AD53">
            <v>6</v>
          </cell>
        </row>
        <row r="54">
          <cell r="A54" t="str">
            <v>53</v>
          </cell>
          <cell r="B54" t="str">
            <v>骨折（再掲）</v>
          </cell>
          <cell r="J54">
            <v>1</v>
          </cell>
          <cell r="Q54">
            <v>1</v>
          </cell>
          <cell r="AD54">
            <v>4</v>
          </cell>
        </row>
        <row r="55">
          <cell r="A55" t="str">
            <v>54</v>
          </cell>
          <cell r="B55" t="str">
            <v>Ｅ分類　自動車交通事故（再掲）</v>
          </cell>
          <cell r="C55">
            <v>0</v>
          </cell>
        </row>
        <row r="56">
          <cell r="A56" t="str">
            <v>55</v>
          </cell>
          <cell r="B56" t="str">
            <v>その他の健康管理及び保健サービス</v>
          </cell>
          <cell r="I56">
            <v>1</v>
          </cell>
          <cell r="K56">
            <v>1</v>
          </cell>
          <cell r="L56">
            <v>2</v>
          </cell>
          <cell r="P56">
            <v>2</v>
          </cell>
          <cell r="Q56">
            <v>5</v>
          </cell>
          <cell r="AD56">
            <v>1</v>
          </cell>
          <cell r="AH56">
            <v>1</v>
          </cell>
          <cell r="AJ56">
            <v>1</v>
          </cell>
        </row>
        <row r="57">
          <cell r="A57" t="str">
            <v>56</v>
          </cell>
          <cell r="B57" t="str">
            <v>歯の補綴（再掲）</v>
          </cell>
          <cell r="C57">
            <v>0</v>
          </cell>
        </row>
        <row r="58">
          <cell r="A58" t="str">
            <v>57</v>
          </cell>
          <cell r="B58" t="str">
            <v>分娩前看護及び分娩後視察（再掲）</v>
          </cell>
          <cell r="D58">
            <v>1</v>
          </cell>
          <cell r="G58">
            <v>1</v>
          </cell>
          <cell r="Q58">
            <v>1</v>
          </cell>
          <cell r="S58">
            <v>1</v>
          </cell>
          <cell r="AP58">
            <v>1</v>
          </cell>
        </row>
      </sheetData>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1_3"/>
      <sheetName val="T施設名ﾏｽﾀ"/>
      <sheetName val="Q4_1_5"/>
      <sheetName val="HP_入院Pt"/>
      <sheetName val="Q4_2_5"/>
      <sheetName val="HP_外来Pt"/>
      <sheetName val="HP順位"/>
      <sheetName val="疾患順位"/>
      <sheetName val="HP順位 (2)"/>
      <sheetName val="疾患順位 (2)"/>
      <sheetName val="病院名（仮称）"/>
    </sheetNames>
    <sheetDataSet>
      <sheetData sheetId="0"/>
      <sheetData sheetId="1" refreshError="1">
        <row r="6">
          <cell r="B6">
            <v>3</v>
          </cell>
          <cell r="C6" t="str">
            <v>東北労災病院</v>
          </cell>
          <cell r="D6">
            <v>580</v>
          </cell>
          <cell r="E6">
            <v>18</v>
          </cell>
        </row>
        <row r="7">
          <cell r="B7">
            <v>4</v>
          </cell>
          <cell r="C7" t="str">
            <v>仙台市立病院</v>
          </cell>
          <cell r="D7">
            <v>549</v>
          </cell>
          <cell r="E7">
            <v>19</v>
          </cell>
        </row>
        <row r="8">
          <cell r="B8">
            <v>5</v>
          </cell>
          <cell r="C8" t="str">
            <v>国立療養所宮城病院</v>
          </cell>
          <cell r="D8">
            <v>520</v>
          </cell>
          <cell r="E8">
            <v>10</v>
          </cell>
        </row>
        <row r="9">
          <cell r="B9">
            <v>6</v>
          </cell>
          <cell r="C9" t="str">
            <v>東北厚生年金病院</v>
          </cell>
          <cell r="D9">
            <v>500</v>
          </cell>
          <cell r="E9">
            <v>20</v>
          </cell>
        </row>
        <row r="10">
          <cell r="B10">
            <v>7</v>
          </cell>
          <cell r="C10" t="str">
            <v>国立療養所　西多賀病院</v>
          </cell>
          <cell r="D10">
            <v>500</v>
          </cell>
          <cell r="E10">
            <v>11</v>
          </cell>
        </row>
        <row r="11">
          <cell r="B11">
            <v>8</v>
          </cell>
          <cell r="C11" t="str">
            <v>仙台赤十字病院</v>
          </cell>
          <cell r="D11">
            <v>484</v>
          </cell>
          <cell r="E11">
            <v>22</v>
          </cell>
        </row>
        <row r="12">
          <cell r="B12">
            <v>9</v>
          </cell>
          <cell r="C12" t="str">
            <v>仙台社会保険病院</v>
          </cell>
          <cell r="D12">
            <v>450</v>
          </cell>
          <cell r="E12">
            <v>17</v>
          </cell>
        </row>
        <row r="13">
          <cell r="B13">
            <v>10</v>
          </cell>
          <cell r="C13" t="str">
            <v>明理会　西仙台病院</v>
          </cell>
          <cell r="D13">
            <v>444</v>
          </cell>
          <cell r="E13">
            <v>3</v>
          </cell>
        </row>
        <row r="14">
          <cell r="B14">
            <v>11</v>
          </cell>
          <cell r="C14" t="str">
            <v>厚生会　仙台厚生病院</v>
          </cell>
          <cell r="D14">
            <v>385</v>
          </cell>
          <cell r="E14">
            <v>9</v>
          </cell>
        </row>
        <row r="15">
          <cell r="B15">
            <v>12</v>
          </cell>
          <cell r="C15" t="str">
            <v>宮城県立がんセンター</v>
          </cell>
          <cell r="D15">
            <v>358</v>
          </cell>
          <cell r="E15">
            <v>11</v>
          </cell>
        </row>
        <row r="16">
          <cell r="B16">
            <v>13</v>
          </cell>
          <cell r="C16" t="str">
            <v>宮城県立名取病院</v>
          </cell>
          <cell r="D16">
            <v>354</v>
          </cell>
          <cell r="E16">
            <v>3</v>
          </cell>
        </row>
        <row r="17">
          <cell r="B17">
            <v>14</v>
          </cell>
          <cell r="C17" t="str">
            <v>仙台市医療センター　仙台オープン病院</v>
          </cell>
          <cell r="D17">
            <v>330</v>
          </cell>
          <cell r="E17">
            <v>15</v>
          </cell>
        </row>
        <row r="18">
          <cell r="B18">
            <v>15</v>
          </cell>
          <cell r="C18" t="str">
            <v>国家公務員等共済組合連合会　東北公済病院</v>
          </cell>
          <cell r="D18">
            <v>321</v>
          </cell>
          <cell r="E18">
            <v>14</v>
          </cell>
        </row>
        <row r="19">
          <cell r="B19">
            <v>16</v>
          </cell>
          <cell r="C19" t="str">
            <v>国家公務員等共済組合連合会　宮城野病院</v>
          </cell>
          <cell r="D19">
            <v>320</v>
          </cell>
          <cell r="E19">
            <v>12</v>
          </cell>
        </row>
        <row r="20">
          <cell r="B20">
            <v>17</v>
          </cell>
          <cell r="C20" t="str">
            <v>徳洲会　仙台徳洲会病院</v>
          </cell>
          <cell r="D20">
            <v>315</v>
          </cell>
          <cell r="E20">
            <v>18</v>
          </cell>
        </row>
        <row r="21">
          <cell r="B21">
            <v>18</v>
          </cell>
          <cell r="C21" t="str">
            <v>宮城県精神障害者救護会　国見台病院</v>
          </cell>
          <cell r="D21">
            <v>300</v>
          </cell>
          <cell r="E21">
            <v>2</v>
          </cell>
        </row>
        <row r="22">
          <cell r="B22">
            <v>19</v>
          </cell>
          <cell r="C22" t="str">
            <v>東北予防衛生会　青葉病院</v>
          </cell>
          <cell r="D22">
            <v>299</v>
          </cell>
          <cell r="E22">
            <v>3</v>
          </cell>
        </row>
        <row r="23">
          <cell r="B23">
            <v>20</v>
          </cell>
          <cell r="C23" t="str">
            <v>公立刈田綜合病院</v>
          </cell>
          <cell r="D23">
            <v>298</v>
          </cell>
          <cell r="E23">
            <v>12</v>
          </cell>
        </row>
        <row r="24">
          <cell r="B24">
            <v>21</v>
          </cell>
          <cell r="C24" t="str">
            <v>東北会　東北会病院</v>
          </cell>
          <cell r="D24">
            <v>252</v>
          </cell>
          <cell r="E24">
            <v>2</v>
          </cell>
        </row>
        <row r="25">
          <cell r="B25">
            <v>22</v>
          </cell>
          <cell r="C25" t="str">
            <v>吉田報恩会　春日療養園</v>
          </cell>
          <cell r="D25">
            <v>250</v>
          </cell>
          <cell r="E25">
            <v>3</v>
          </cell>
        </row>
        <row r="26">
          <cell r="B26">
            <v>23</v>
          </cell>
          <cell r="C26" t="str">
            <v>宮城県　拓桃医療療育センター</v>
          </cell>
          <cell r="D26">
            <v>235</v>
          </cell>
          <cell r="E26">
            <v>5</v>
          </cell>
        </row>
        <row r="27">
          <cell r="B27">
            <v>24</v>
          </cell>
          <cell r="C27" t="str">
            <v>ＪＲ仙台病院</v>
          </cell>
          <cell r="D27">
            <v>207</v>
          </cell>
          <cell r="E27">
            <v>18</v>
          </cell>
        </row>
        <row r="28">
          <cell r="B28">
            <v>25</v>
          </cell>
          <cell r="C28" t="str">
            <v>仙南中央病院</v>
          </cell>
          <cell r="D28">
            <v>204</v>
          </cell>
          <cell r="E28">
            <v>2</v>
          </cell>
        </row>
        <row r="29">
          <cell r="B29">
            <v>26</v>
          </cell>
          <cell r="C29" t="str">
            <v>白嶺会　仙台整形外科病院</v>
          </cell>
          <cell r="D29">
            <v>201</v>
          </cell>
          <cell r="E29">
            <v>2</v>
          </cell>
        </row>
        <row r="30">
          <cell r="B30">
            <v>27</v>
          </cell>
          <cell r="C30" t="str">
            <v>宮城健康保険病院</v>
          </cell>
          <cell r="D30">
            <v>200</v>
          </cell>
          <cell r="E30">
            <v>6</v>
          </cell>
        </row>
        <row r="31">
          <cell r="B31">
            <v>28</v>
          </cell>
          <cell r="C31" t="str">
            <v>南浜中央病院</v>
          </cell>
          <cell r="D31">
            <v>200</v>
          </cell>
          <cell r="E31">
            <v>4</v>
          </cell>
        </row>
        <row r="32">
          <cell r="B32">
            <v>29</v>
          </cell>
          <cell r="C32" t="str">
            <v>ＮＴＴ東北病院</v>
          </cell>
          <cell r="D32">
            <v>194</v>
          </cell>
          <cell r="E32">
            <v>11</v>
          </cell>
        </row>
        <row r="33">
          <cell r="B33">
            <v>30</v>
          </cell>
          <cell r="C33" t="str">
            <v>仙南サナトリウム</v>
          </cell>
          <cell r="D33">
            <v>193</v>
          </cell>
          <cell r="E33">
            <v>3</v>
          </cell>
        </row>
        <row r="34">
          <cell r="B34">
            <v>31</v>
          </cell>
          <cell r="C34" t="str">
            <v>広南会　広南病院</v>
          </cell>
          <cell r="D34">
            <v>189</v>
          </cell>
          <cell r="E34">
            <v>6</v>
          </cell>
        </row>
        <row r="35">
          <cell r="B35">
            <v>32</v>
          </cell>
          <cell r="C35" t="str">
            <v>宮城県成人病予防協会　仙台循環器病センター</v>
          </cell>
          <cell r="D35">
            <v>170</v>
          </cell>
          <cell r="E35">
            <v>6</v>
          </cell>
        </row>
        <row r="36">
          <cell r="B36">
            <v>33</v>
          </cell>
          <cell r="C36" t="str">
            <v>小島慈恵会小島病院</v>
          </cell>
          <cell r="D36">
            <v>170</v>
          </cell>
          <cell r="E36">
            <v>3</v>
          </cell>
        </row>
        <row r="37">
          <cell r="B37">
            <v>34</v>
          </cell>
          <cell r="C37" t="str">
            <v>宮城県厚生協会　長町病院</v>
          </cell>
          <cell r="D37">
            <v>160</v>
          </cell>
          <cell r="E37">
            <v>9</v>
          </cell>
        </row>
        <row r="38">
          <cell r="B38">
            <v>35</v>
          </cell>
          <cell r="C38" t="str">
            <v>自衛隊仙台病院</v>
          </cell>
          <cell r="D38">
            <v>159</v>
          </cell>
          <cell r="E38">
            <v>14</v>
          </cell>
        </row>
        <row r="39">
          <cell r="B39">
            <v>36</v>
          </cell>
          <cell r="C39" t="str">
            <v>町立大河原病院</v>
          </cell>
          <cell r="D39">
            <v>155</v>
          </cell>
          <cell r="E39">
            <v>7</v>
          </cell>
        </row>
        <row r="40">
          <cell r="B40">
            <v>37</v>
          </cell>
          <cell r="C40" t="str">
            <v>康陽会　中嶋病院</v>
          </cell>
          <cell r="D40">
            <v>151</v>
          </cell>
          <cell r="E40">
            <v>7</v>
          </cell>
        </row>
        <row r="41">
          <cell r="B41">
            <v>38</v>
          </cell>
          <cell r="C41" t="str">
            <v>翠十字　杜都中央病院</v>
          </cell>
          <cell r="D41">
            <v>150</v>
          </cell>
          <cell r="E41">
            <v>3</v>
          </cell>
        </row>
        <row r="42">
          <cell r="B42">
            <v>39</v>
          </cell>
          <cell r="C42" t="str">
            <v>南東北病院</v>
          </cell>
          <cell r="D42">
            <v>136</v>
          </cell>
          <cell r="E42">
            <v>15</v>
          </cell>
        </row>
        <row r="43">
          <cell r="B43">
            <v>40</v>
          </cell>
          <cell r="C43" t="str">
            <v>光が丘スペルマン病院</v>
          </cell>
          <cell r="D43">
            <v>132</v>
          </cell>
          <cell r="E43">
            <v>4</v>
          </cell>
        </row>
        <row r="44">
          <cell r="B44">
            <v>41</v>
          </cell>
          <cell r="C44" t="str">
            <v>仙台逓信病院</v>
          </cell>
          <cell r="D44">
            <v>130</v>
          </cell>
          <cell r="E44">
            <v>11</v>
          </cell>
        </row>
        <row r="45">
          <cell r="B45">
            <v>42</v>
          </cell>
          <cell r="C45" t="str">
            <v>安田博愛会　安田病院</v>
          </cell>
          <cell r="D45">
            <v>125</v>
          </cell>
          <cell r="E45">
            <v>3</v>
          </cell>
        </row>
        <row r="46">
          <cell r="B46">
            <v>43</v>
          </cell>
          <cell r="C46" t="str">
            <v>名取熊野堂病院</v>
          </cell>
          <cell r="D46">
            <v>124</v>
          </cell>
          <cell r="E46">
            <v>3</v>
          </cell>
        </row>
        <row r="47">
          <cell r="B47">
            <v>44</v>
          </cell>
          <cell r="C47" t="str">
            <v>仙南病院</v>
          </cell>
          <cell r="D47">
            <v>120</v>
          </cell>
          <cell r="E47">
            <v>10</v>
          </cell>
        </row>
        <row r="48">
          <cell r="B48">
            <v>45</v>
          </cell>
          <cell r="C48" t="str">
            <v>丸森町国民健康保険丸森病院</v>
          </cell>
          <cell r="D48">
            <v>110</v>
          </cell>
          <cell r="E48">
            <v>6</v>
          </cell>
        </row>
        <row r="49">
          <cell r="B49">
            <v>46</v>
          </cell>
          <cell r="C49" t="str">
            <v>浄仁会大泉記念病院</v>
          </cell>
          <cell r="D49">
            <v>110</v>
          </cell>
          <cell r="E49">
            <v>7</v>
          </cell>
        </row>
        <row r="50">
          <cell r="B50">
            <v>47</v>
          </cell>
          <cell r="C50" t="str">
            <v>金上病院</v>
          </cell>
          <cell r="D50">
            <v>109</v>
          </cell>
          <cell r="E50">
            <v>4</v>
          </cell>
        </row>
        <row r="51">
          <cell r="B51">
            <v>48</v>
          </cell>
          <cell r="C51" t="str">
            <v>スズキ病院</v>
          </cell>
          <cell r="D51">
            <v>103</v>
          </cell>
          <cell r="E51">
            <v>2</v>
          </cell>
        </row>
        <row r="52">
          <cell r="B52">
            <v>49</v>
          </cell>
          <cell r="C52" t="str">
            <v>東北大学加齢医学研究所附属病院</v>
          </cell>
          <cell r="D52">
            <v>100</v>
          </cell>
          <cell r="E52">
            <v>5</v>
          </cell>
        </row>
        <row r="53">
          <cell r="B53">
            <v>50</v>
          </cell>
          <cell r="C53" t="str">
            <v>岩切病院</v>
          </cell>
          <cell r="D53">
            <v>100</v>
          </cell>
          <cell r="E53">
            <v>7</v>
          </cell>
        </row>
        <row r="54">
          <cell r="B54">
            <v>51</v>
          </cell>
          <cell r="C54" t="str">
            <v>宮城県厚生会　泉病院</v>
          </cell>
          <cell r="D54">
            <v>98</v>
          </cell>
          <cell r="E54">
            <v>4</v>
          </cell>
        </row>
        <row r="55">
          <cell r="B55">
            <v>52</v>
          </cell>
          <cell r="C55" t="str">
            <v>仙台東脳神経外科病院</v>
          </cell>
          <cell r="D55">
            <v>93</v>
          </cell>
          <cell r="E55">
            <v>3</v>
          </cell>
        </row>
        <row r="56">
          <cell r="B56">
            <v>53</v>
          </cell>
          <cell r="C56" t="str">
            <v>茂義祥会　広瀬病院</v>
          </cell>
          <cell r="D56">
            <v>93</v>
          </cell>
          <cell r="E56">
            <v>6</v>
          </cell>
        </row>
        <row r="57">
          <cell r="B57">
            <v>54</v>
          </cell>
          <cell r="C57" t="str">
            <v>石垣病院</v>
          </cell>
          <cell r="D57">
            <v>83</v>
          </cell>
          <cell r="E57">
            <v>4</v>
          </cell>
        </row>
        <row r="58">
          <cell r="B58">
            <v>55</v>
          </cell>
          <cell r="C58" t="str">
            <v>周行会　内科佐藤病院</v>
          </cell>
          <cell r="D58">
            <v>81</v>
          </cell>
          <cell r="E58">
            <v>4</v>
          </cell>
        </row>
        <row r="59">
          <cell r="B59">
            <v>56</v>
          </cell>
          <cell r="C59" t="str">
            <v>南仙台病院</v>
          </cell>
          <cell r="D59">
            <v>80</v>
          </cell>
          <cell r="E59">
            <v>5</v>
          </cell>
        </row>
        <row r="60">
          <cell r="B60">
            <v>57</v>
          </cell>
          <cell r="C60" t="str">
            <v>台原高柳病院</v>
          </cell>
          <cell r="D60">
            <v>76</v>
          </cell>
          <cell r="E60">
            <v>3</v>
          </cell>
        </row>
        <row r="61">
          <cell r="B61">
            <v>58</v>
          </cell>
          <cell r="C61" t="str">
            <v>守病院</v>
          </cell>
          <cell r="D61">
            <v>76</v>
          </cell>
          <cell r="E61">
            <v>5</v>
          </cell>
        </row>
        <row r="62">
          <cell r="B62">
            <v>59</v>
          </cell>
          <cell r="C62" t="str">
            <v>内科　舟田病院</v>
          </cell>
          <cell r="D62">
            <v>73</v>
          </cell>
          <cell r="E62">
            <v>1</v>
          </cell>
        </row>
        <row r="63">
          <cell r="B63">
            <v>60</v>
          </cell>
          <cell r="C63" t="str">
            <v>山口同仁会病院</v>
          </cell>
          <cell r="D63">
            <v>68</v>
          </cell>
          <cell r="E63">
            <v>1</v>
          </cell>
        </row>
        <row r="64">
          <cell r="B64">
            <v>61</v>
          </cell>
          <cell r="C64" t="str">
            <v>村田町国民健康保険病院</v>
          </cell>
          <cell r="D64">
            <v>65</v>
          </cell>
          <cell r="E64">
            <v>7</v>
          </cell>
        </row>
        <row r="65">
          <cell r="B65">
            <v>62</v>
          </cell>
          <cell r="C65" t="str">
            <v>愛仁会宮城中央病院</v>
          </cell>
          <cell r="D65">
            <v>64</v>
          </cell>
          <cell r="E65">
            <v>8</v>
          </cell>
        </row>
        <row r="66">
          <cell r="B66">
            <v>63</v>
          </cell>
          <cell r="C66" t="str">
            <v>貝山仁済会　貝山中央病院</v>
          </cell>
          <cell r="D66">
            <v>63</v>
          </cell>
          <cell r="E66">
            <v>5</v>
          </cell>
        </row>
        <row r="67">
          <cell r="B67">
            <v>64</v>
          </cell>
          <cell r="C67" t="str">
            <v>早坂愛生病院</v>
          </cell>
          <cell r="D67">
            <v>63</v>
          </cell>
          <cell r="E67">
            <v>2</v>
          </cell>
        </row>
        <row r="68">
          <cell r="B68">
            <v>65</v>
          </cell>
          <cell r="C68" t="str">
            <v>国民健康保険川崎病院</v>
          </cell>
          <cell r="D68">
            <v>61</v>
          </cell>
          <cell r="E68">
            <v>3</v>
          </cell>
        </row>
        <row r="69">
          <cell r="B69">
            <v>66</v>
          </cell>
          <cell r="C69" t="str">
            <v>中江病院</v>
          </cell>
          <cell r="D69">
            <v>60</v>
          </cell>
          <cell r="E69">
            <v>4</v>
          </cell>
        </row>
        <row r="70">
          <cell r="B70">
            <v>67</v>
          </cell>
          <cell r="C70" t="str">
            <v>外科整形外科渋谷病院</v>
          </cell>
          <cell r="D70">
            <v>60</v>
          </cell>
          <cell r="E70">
            <v>2</v>
          </cell>
        </row>
        <row r="71">
          <cell r="B71">
            <v>68</v>
          </cell>
          <cell r="C71" t="str">
            <v>宏人会　木町病院</v>
          </cell>
          <cell r="D71">
            <v>59</v>
          </cell>
          <cell r="E71">
            <v>2</v>
          </cell>
        </row>
        <row r="72">
          <cell r="B72">
            <v>69</v>
          </cell>
          <cell r="C72" t="str">
            <v>エコー療育園</v>
          </cell>
          <cell r="D72">
            <v>55</v>
          </cell>
          <cell r="E72">
            <v>1</v>
          </cell>
        </row>
        <row r="73">
          <cell r="B73">
            <v>70</v>
          </cell>
          <cell r="C73" t="str">
            <v>白石今野病院</v>
          </cell>
          <cell r="D73">
            <v>54</v>
          </cell>
          <cell r="E73">
            <v>3</v>
          </cell>
        </row>
        <row r="74">
          <cell r="B74">
            <v>71</v>
          </cell>
          <cell r="C74" t="str">
            <v>泉ヶ丘クリニック</v>
          </cell>
          <cell r="D74">
            <v>52</v>
          </cell>
          <cell r="E74">
            <v>3</v>
          </cell>
        </row>
        <row r="75">
          <cell r="B75">
            <v>72</v>
          </cell>
          <cell r="C75" t="str">
            <v>伊藤外科病院</v>
          </cell>
          <cell r="D75">
            <v>50</v>
          </cell>
          <cell r="E75">
            <v>2</v>
          </cell>
        </row>
        <row r="76">
          <cell r="B76">
            <v>73</v>
          </cell>
          <cell r="C76" t="str">
            <v>蔵王町国民健康保険蔵王病院</v>
          </cell>
          <cell r="D76">
            <v>50</v>
          </cell>
          <cell r="E76">
            <v>3</v>
          </cell>
        </row>
        <row r="77">
          <cell r="B77">
            <v>74</v>
          </cell>
          <cell r="C77" t="str">
            <v>産科婦人科　仙台中央病院</v>
          </cell>
          <cell r="D77">
            <v>48</v>
          </cell>
          <cell r="E77">
            <v>2</v>
          </cell>
        </row>
        <row r="78">
          <cell r="B78">
            <v>75</v>
          </cell>
          <cell r="C78" t="str">
            <v>泉整形外科病院</v>
          </cell>
          <cell r="D78">
            <v>45</v>
          </cell>
          <cell r="E78">
            <v>5</v>
          </cell>
        </row>
        <row r="79">
          <cell r="B79">
            <v>76</v>
          </cell>
          <cell r="C79" t="str">
            <v>泌尿器科　泉中央病院</v>
          </cell>
          <cell r="D79">
            <v>43</v>
          </cell>
          <cell r="E79">
            <v>1</v>
          </cell>
        </row>
        <row r="80">
          <cell r="B80">
            <v>77</v>
          </cell>
          <cell r="C80" t="str">
            <v>ベーテル病院</v>
          </cell>
          <cell r="D80">
            <v>41</v>
          </cell>
          <cell r="E80">
            <v>2</v>
          </cell>
        </row>
        <row r="81">
          <cell r="B81">
            <v>78</v>
          </cell>
          <cell r="C81" t="str">
            <v>東北大学歯学部附属病院</v>
          </cell>
          <cell r="D81">
            <v>40</v>
          </cell>
          <cell r="E81">
            <v>3</v>
          </cell>
        </row>
        <row r="82">
          <cell r="B82">
            <v>79</v>
          </cell>
          <cell r="C82" t="str">
            <v>宇鷹血液疾患研究会病院　仙台血液疾患クリニック</v>
          </cell>
          <cell r="D82">
            <v>40</v>
          </cell>
          <cell r="E82">
            <v>2</v>
          </cell>
        </row>
        <row r="83">
          <cell r="B83">
            <v>80</v>
          </cell>
          <cell r="C83" t="str">
            <v>とよま整形外科医院</v>
          </cell>
          <cell r="D83">
            <v>38</v>
          </cell>
          <cell r="E83">
            <v>2</v>
          </cell>
        </row>
        <row r="84">
          <cell r="B84">
            <v>81</v>
          </cell>
          <cell r="C84" t="str">
            <v>内科星陵ホスピタル</v>
          </cell>
          <cell r="D84">
            <v>38</v>
          </cell>
          <cell r="E84">
            <v>1</v>
          </cell>
        </row>
        <row r="85">
          <cell r="B85">
            <v>82</v>
          </cell>
          <cell r="C85" t="str">
            <v>洞口病院</v>
          </cell>
          <cell r="D85">
            <v>38</v>
          </cell>
          <cell r="E85">
            <v>5</v>
          </cell>
        </row>
        <row r="86">
          <cell r="B86">
            <v>83</v>
          </cell>
          <cell r="C86" t="str">
            <v>永井攻向仁会　永井向仁会病院</v>
          </cell>
          <cell r="D86">
            <v>37</v>
          </cell>
          <cell r="E86">
            <v>2</v>
          </cell>
        </row>
        <row r="87">
          <cell r="B87">
            <v>84</v>
          </cell>
          <cell r="C87" t="str">
            <v>長命ヶ丘病院</v>
          </cell>
          <cell r="D87">
            <v>31</v>
          </cell>
          <cell r="E87">
            <v>9</v>
          </cell>
        </row>
        <row r="88">
          <cell r="B88">
            <v>85</v>
          </cell>
          <cell r="C88" t="str">
            <v>医療法人社団北杜会船岡今野病院</v>
          </cell>
          <cell r="D88">
            <v>30</v>
          </cell>
          <cell r="E88">
            <v>2</v>
          </cell>
        </row>
        <row r="89">
          <cell r="B89">
            <v>86</v>
          </cell>
          <cell r="C89" t="str">
            <v>松田会　松田病院</v>
          </cell>
          <cell r="D89">
            <v>25</v>
          </cell>
          <cell r="E89">
            <v>9</v>
          </cell>
        </row>
        <row r="90">
          <cell r="B90">
            <v>87</v>
          </cell>
          <cell r="C90" t="str">
            <v>安達同済病院</v>
          </cell>
          <cell r="D90">
            <v>24</v>
          </cell>
          <cell r="E90">
            <v>3</v>
          </cell>
        </row>
        <row r="91">
          <cell r="B91">
            <v>88</v>
          </cell>
          <cell r="C91" t="str">
            <v>宮城県母子愛護病院</v>
          </cell>
          <cell r="D91">
            <v>20</v>
          </cell>
          <cell r="E91">
            <v>4</v>
          </cell>
        </row>
      </sheetData>
      <sheetData sheetId="2" refreshError="1">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10</v>
          </cell>
          <cell r="N1" t="str">
            <v>11</v>
          </cell>
          <cell r="O1" t="str">
            <v>12</v>
          </cell>
          <cell r="P1" t="str">
            <v>14</v>
          </cell>
          <cell r="Q1" t="str">
            <v>15</v>
          </cell>
          <cell r="R1" t="str">
            <v>16</v>
          </cell>
          <cell r="S1" t="str">
            <v>20</v>
          </cell>
          <cell r="T1" t="str">
            <v>23</v>
          </cell>
          <cell r="U1" t="str">
            <v>26</v>
          </cell>
          <cell r="V1" t="str">
            <v>27</v>
          </cell>
          <cell r="W1" t="str">
            <v>28</v>
          </cell>
          <cell r="X1" t="str">
            <v>29</v>
          </cell>
          <cell r="Y1" t="str">
            <v>31</v>
          </cell>
          <cell r="Z1" t="str">
            <v>32</v>
          </cell>
          <cell r="AA1" t="str">
            <v>35</v>
          </cell>
          <cell r="AB1" t="str">
            <v>38</v>
          </cell>
          <cell r="AC1" t="str">
            <v>39</v>
          </cell>
          <cell r="AD1" t="str">
            <v>41</v>
          </cell>
          <cell r="AE1" t="str">
            <v>42</v>
          </cell>
          <cell r="AF1" t="str">
            <v>45</v>
          </cell>
          <cell r="AG1" t="str">
            <v>46</v>
          </cell>
          <cell r="AH1" t="str">
            <v>48</v>
          </cell>
          <cell r="AI1" t="str">
            <v>49</v>
          </cell>
          <cell r="AJ1" t="str">
            <v>52</v>
          </cell>
          <cell r="AK1" t="str">
            <v>54</v>
          </cell>
          <cell r="AL1" t="str">
            <v>56</v>
          </cell>
          <cell r="AM1" t="str">
            <v>59</v>
          </cell>
          <cell r="AN1" t="str">
            <v>60</v>
          </cell>
          <cell r="AO1" t="str">
            <v>62</v>
          </cell>
          <cell r="AP1" t="str">
            <v>63</v>
          </cell>
          <cell r="AQ1" t="str">
            <v>68</v>
          </cell>
          <cell r="AR1" t="str">
            <v>69</v>
          </cell>
          <cell r="AS1" t="str">
            <v>73</v>
          </cell>
          <cell r="AT1" t="str">
            <v>79</v>
          </cell>
          <cell r="AU1" t="str">
            <v>82</v>
          </cell>
          <cell r="AV1" t="str">
            <v>83</v>
          </cell>
        </row>
        <row r="2">
          <cell r="A2" t="str">
            <v>01</v>
          </cell>
          <cell r="B2" t="str">
            <v>その他の感染症及び寄生虫症</v>
          </cell>
          <cell r="D2">
            <v>1</v>
          </cell>
          <cell r="H2">
            <v>1</v>
          </cell>
          <cell r="O2">
            <v>3</v>
          </cell>
          <cell r="Y2">
            <v>1</v>
          </cell>
        </row>
        <row r="3">
          <cell r="A3" t="str">
            <v>02</v>
          </cell>
          <cell r="B3" t="str">
            <v>腸管感染症(再掲）</v>
          </cell>
          <cell r="K3">
            <v>1</v>
          </cell>
          <cell r="AG3">
            <v>1</v>
          </cell>
        </row>
        <row r="4">
          <cell r="A4" t="str">
            <v>03</v>
          </cell>
          <cell r="B4" t="str">
            <v>結核（再掲）</v>
          </cell>
          <cell r="H4">
            <v>3</v>
          </cell>
          <cell r="I4">
            <v>1</v>
          </cell>
          <cell r="N4">
            <v>1</v>
          </cell>
        </row>
        <row r="5">
          <cell r="A5" t="str">
            <v>04</v>
          </cell>
          <cell r="B5" t="str">
            <v>発疹を伴うウイルス疾患（再掲）</v>
          </cell>
          <cell r="H5">
            <v>1</v>
          </cell>
        </row>
        <row r="6">
          <cell r="A6" t="str">
            <v>05</v>
          </cell>
          <cell r="B6" t="str">
            <v>真菌症（再掲）</v>
          </cell>
          <cell r="C6">
            <v>0</v>
          </cell>
        </row>
        <row r="7">
          <cell r="A7" t="str">
            <v>06</v>
          </cell>
          <cell r="B7" t="str">
            <v>その他の新生物</v>
          </cell>
          <cell r="D7">
            <v>2</v>
          </cell>
          <cell r="E7">
            <v>3</v>
          </cell>
          <cell r="K7">
            <v>1</v>
          </cell>
          <cell r="O7">
            <v>9</v>
          </cell>
          <cell r="Q7">
            <v>1</v>
          </cell>
          <cell r="R7">
            <v>1</v>
          </cell>
          <cell r="Y7">
            <v>1</v>
          </cell>
          <cell r="AC7">
            <v>1</v>
          </cell>
          <cell r="AG7">
            <v>1</v>
          </cell>
        </row>
        <row r="8">
          <cell r="A8" t="str">
            <v>07</v>
          </cell>
          <cell r="B8" t="str">
            <v>胃の悪性新生物（再掲）</v>
          </cell>
          <cell r="E8">
            <v>1</v>
          </cell>
          <cell r="F8">
            <v>1</v>
          </cell>
          <cell r="O8">
            <v>11</v>
          </cell>
        </row>
        <row r="9">
          <cell r="A9" t="str">
            <v>08</v>
          </cell>
          <cell r="B9" t="str">
            <v>その他の悪性新生物（再掲）</v>
          </cell>
          <cell r="D9">
            <v>9</v>
          </cell>
          <cell r="E9">
            <v>9</v>
          </cell>
          <cell r="G9">
            <v>4</v>
          </cell>
          <cell r="K9">
            <v>2</v>
          </cell>
          <cell r="L9">
            <v>2</v>
          </cell>
          <cell r="N9">
            <v>4</v>
          </cell>
          <cell r="O9">
            <v>36</v>
          </cell>
          <cell r="P9">
            <v>1</v>
          </cell>
          <cell r="S9">
            <v>1</v>
          </cell>
          <cell r="AC9">
            <v>4</v>
          </cell>
          <cell r="AG9">
            <v>1</v>
          </cell>
          <cell r="AI9">
            <v>1</v>
          </cell>
          <cell r="AT9">
            <v>3</v>
          </cell>
          <cell r="AU9">
            <v>1</v>
          </cell>
        </row>
        <row r="10">
          <cell r="A10" t="str">
            <v>09</v>
          </cell>
          <cell r="B10" t="str">
            <v>その他の内分泌、栄養及び代謝疾患並びに免疫障害</v>
          </cell>
          <cell r="C10">
            <v>0</v>
          </cell>
        </row>
        <row r="11">
          <cell r="A11" t="str">
            <v>10</v>
          </cell>
          <cell r="B11" t="str">
            <v>甲状腺の疾患（再掲）</v>
          </cell>
          <cell r="G11">
            <v>1</v>
          </cell>
          <cell r="R11">
            <v>1</v>
          </cell>
        </row>
        <row r="12">
          <cell r="A12" t="str">
            <v>11</v>
          </cell>
          <cell r="B12" t="str">
            <v>糖尿病（再掲）</v>
          </cell>
          <cell r="D12">
            <v>1</v>
          </cell>
          <cell r="F12">
            <v>1</v>
          </cell>
          <cell r="G12">
            <v>1</v>
          </cell>
          <cell r="H12">
            <v>4</v>
          </cell>
          <cell r="N12">
            <v>1</v>
          </cell>
          <cell r="O12">
            <v>1</v>
          </cell>
          <cell r="S12">
            <v>2</v>
          </cell>
          <cell r="AH12">
            <v>1</v>
          </cell>
        </row>
        <row r="13">
          <cell r="A13" t="str">
            <v>12</v>
          </cell>
          <cell r="B13" t="str">
            <v>その他の血液及び造血器の疾患</v>
          </cell>
          <cell r="D13">
            <v>1</v>
          </cell>
        </row>
        <row r="14">
          <cell r="A14" t="str">
            <v>13</v>
          </cell>
          <cell r="B14" t="str">
            <v>貧血（再掲）</v>
          </cell>
          <cell r="C14">
            <v>0</v>
          </cell>
        </row>
        <row r="15">
          <cell r="A15" t="str">
            <v>14</v>
          </cell>
          <cell r="B15" t="str">
            <v>その他の精神障害</v>
          </cell>
          <cell r="D15">
            <v>1</v>
          </cell>
          <cell r="H15">
            <v>1</v>
          </cell>
          <cell r="I15">
            <v>1</v>
          </cell>
          <cell r="M15">
            <v>1</v>
          </cell>
          <cell r="W15">
            <v>3</v>
          </cell>
          <cell r="AG15">
            <v>1</v>
          </cell>
        </row>
        <row r="16">
          <cell r="A16" t="str">
            <v>15</v>
          </cell>
          <cell r="B16" t="str">
            <v>精神分裂病（再掲）</v>
          </cell>
          <cell r="E16">
            <v>1</v>
          </cell>
          <cell r="W16">
            <v>5</v>
          </cell>
          <cell r="AE16">
            <v>1</v>
          </cell>
        </row>
        <row r="17">
          <cell r="A17" t="str">
            <v>16</v>
          </cell>
          <cell r="B17" t="str">
            <v>神経症（再掲）</v>
          </cell>
          <cell r="C17">
            <v>0</v>
          </cell>
        </row>
        <row r="18">
          <cell r="A18" t="str">
            <v>17</v>
          </cell>
          <cell r="B18" t="str">
            <v>その他の神経系及び感覚器の疾患</v>
          </cell>
          <cell r="D18">
            <v>1</v>
          </cell>
          <cell r="F18">
            <v>1</v>
          </cell>
          <cell r="H18">
            <v>8</v>
          </cell>
          <cell r="I18">
            <v>1</v>
          </cell>
          <cell r="J18">
            <v>6</v>
          </cell>
          <cell r="L18">
            <v>1</v>
          </cell>
          <cell r="M18">
            <v>1</v>
          </cell>
          <cell r="T18">
            <v>3</v>
          </cell>
          <cell r="W18">
            <v>1</v>
          </cell>
          <cell r="Y18">
            <v>2</v>
          </cell>
          <cell r="AB18">
            <v>2</v>
          </cell>
          <cell r="AC18">
            <v>2</v>
          </cell>
          <cell r="AR18">
            <v>2</v>
          </cell>
        </row>
        <row r="19">
          <cell r="A19" t="str">
            <v>18</v>
          </cell>
          <cell r="B19" t="str">
            <v>視器の疾患（再掲）</v>
          </cell>
          <cell r="S19">
            <v>2</v>
          </cell>
          <cell r="Y19">
            <v>1</v>
          </cell>
        </row>
        <row r="20">
          <cell r="A20" t="str">
            <v>19</v>
          </cell>
          <cell r="B20" t="str">
            <v>聴器の疾患（再掲）</v>
          </cell>
          <cell r="C20">
            <v>0</v>
          </cell>
        </row>
        <row r="21">
          <cell r="A21" t="str">
            <v>20</v>
          </cell>
          <cell r="B21" t="str">
            <v>その他の循環系の疾患</v>
          </cell>
          <cell r="D21">
            <v>3</v>
          </cell>
        </row>
        <row r="22">
          <cell r="A22" t="str">
            <v>21</v>
          </cell>
          <cell r="B22" t="str">
            <v>リウマチ熱及びリウマチ性心疾患（再掲）</v>
          </cell>
          <cell r="D22">
            <v>1</v>
          </cell>
        </row>
        <row r="23">
          <cell r="A23" t="str">
            <v>22</v>
          </cell>
          <cell r="B23" t="str">
            <v>高血圧性疾患（再掲）</v>
          </cell>
          <cell r="O23">
            <v>3</v>
          </cell>
        </row>
        <row r="24">
          <cell r="A24" t="str">
            <v>23</v>
          </cell>
          <cell r="B24" t="str">
            <v>虚血性心疾患（再掲）</v>
          </cell>
          <cell r="D24">
            <v>1</v>
          </cell>
          <cell r="H24">
            <v>1</v>
          </cell>
          <cell r="L24">
            <v>3</v>
          </cell>
          <cell r="O24">
            <v>1</v>
          </cell>
          <cell r="P24">
            <v>2</v>
          </cell>
          <cell r="S24">
            <v>1</v>
          </cell>
          <cell r="Z24">
            <v>5</v>
          </cell>
          <cell r="AG24">
            <v>4</v>
          </cell>
          <cell r="AM24">
            <v>1</v>
          </cell>
        </row>
        <row r="25">
          <cell r="A25" t="str">
            <v>24</v>
          </cell>
          <cell r="B25" t="str">
            <v>その他の心疾患（再掲）</v>
          </cell>
          <cell r="D25">
            <v>4</v>
          </cell>
          <cell r="I25">
            <v>2</v>
          </cell>
          <cell r="O25">
            <v>1</v>
          </cell>
          <cell r="P25">
            <v>1</v>
          </cell>
          <cell r="Q25">
            <v>1</v>
          </cell>
          <cell r="S25">
            <v>2</v>
          </cell>
          <cell r="Z25">
            <v>3</v>
          </cell>
          <cell r="AG25">
            <v>1</v>
          </cell>
        </row>
        <row r="26">
          <cell r="A26" t="str">
            <v>25</v>
          </cell>
          <cell r="B26" t="str">
            <v>脳血管疾患（再掲）</v>
          </cell>
          <cell r="D26">
            <v>1</v>
          </cell>
          <cell r="E26">
            <v>2</v>
          </cell>
          <cell r="H26">
            <v>26</v>
          </cell>
          <cell r="I26">
            <v>1</v>
          </cell>
          <cell r="K26">
            <v>1</v>
          </cell>
          <cell r="M26">
            <v>3</v>
          </cell>
          <cell r="W26">
            <v>5</v>
          </cell>
          <cell r="Y26">
            <v>5</v>
          </cell>
          <cell r="AB26">
            <v>1</v>
          </cell>
          <cell r="AC26">
            <v>3</v>
          </cell>
          <cell r="AG26">
            <v>9</v>
          </cell>
          <cell r="AJ26">
            <v>1</v>
          </cell>
          <cell r="AK26">
            <v>2</v>
          </cell>
          <cell r="AN26">
            <v>1</v>
          </cell>
        </row>
        <row r="27">
          <cell r="A27" t="str">
            <v>26</v>
          </cell>
          <cell r="B27" t="str">
            <v>その他の呼吸系の疾患</v>
          </cell>
          <cell r="F27">
            <v>1</v>
          </cell>
          <cell r="K27">
            <v>1</v>
          </cell>
          <cell r="O27">
            <v>1</v>
          </cell>
        </row>
        <row r="28">
          <cell r="A28" t="str">
            <v>27</v>
          </cell>
          <cell r="B28" t="str">
            <v>急性上気道感染（再掲）</v>
          </cell>
          <cell r="S28">
            <v>1</v>
          </cell>
        </row>
        <row r="29">
          <cell r="A29" t="str">
            <v>28</v>
          </cell>
          <cell r="B29" t="str">
            <v>急性及び詳細不明の気管支炎（再掲）</v>
          </cell>
          <cell r="C29">
            <v>0</v>
          </cell>
        </row>
        <row r="30">
          <cell r="A30" t="str">
            <v>29</v>
          </cell>
          <cell r="B30" t="str">
            <v>肺炎（再掲）</v>
          </cell>
          <cell r="H30">
            <v>1</v>
          </cell>
          <cell r="K30">
            <v>1</v>
          </cell>
          <cell r="S30">
            <v>1</v>
          </cell>
          <cell r="Y30">
            <v>1</v>
          </cell>
          <cell r="AC30">
            <v>1</v>
          </cell>
        </row>
        <row r="31">
          <cell r="A31" t="str">
            <v>30</v>
          </cell>
          <cell r="B31" t="str">
            <v>慢性気管支炎（再掲）</v>
          </cell>
          <cell r="C31">
            <v>0</v>
          </cell>
        </row>
        <row r="32">
          <cell r="A32" t="str">
            <v>31</v>
          </cell>
          <cell r="B32" t="str">
            <v>喘息（再掲）</v>
          </cell>
          <cell r="D32">
            <v>1</v>
          </cell>
          <cell r="H32">
            <v>6</v>
          </cell>
          <cell r="K32">
            <v>1</v>
          </cell>
          <cell r="N32">
            <v>1</v>
          </cell>
          <cell r="S32">
            <v>2</v>
          </cell>
          <cell r="AG32">
            <v>1</v>
          </cell>
        </row>
        <row r="33">
          <cell r="A33" t="str">
            <v>32</v>
          </cell>
          <cell r="B33" t="str">
            <v>その他の消化系の疾患</v>
          </cell>
          <cell r="F33">
            <v>3</v>
          </cell>
          <cell r="P33">
            <v>1</v>
          </cell>
          <cell r="V33">
            <v>2</v>
          </cell>
          <cell r="W33">
            <v>1</v>
          </cell>
          <cell r="AC33">
            <v>1</v>
          </cell>
          <cell r="AG33">
            <v>3</v>
          </cell>
          <cell r="AO33">
            <v>1</v>
          </cell>
        </row>
        <row r="34">
          <cell r="A34" t="str">
            <v>33</v>
          </cell>
          <cell r="B34" t="str">
            <v>歯及び歯の支持組織の疾患（再掲）</v>
          </cell>
          <cell r="C34">
            <v>0</v>
          </cell>
        </row>
        <row r="35">
          <cell r="A35" t="str">
            <v>34</v>
          </cell>
          <cell r="B35" t="str">
            <v>胃及び十二指腸潰瘍（再掲）</v>
          </cell>
          <cell r="P35">
            <v>1</v>
          </cell>
          <cell r="AA35">
            <v>1</v>
          </cell>
          <cell r="AC35">
            <v>1</v>
          </cell>
          <cell r="AD35">
            <v>1</v>
          </cell>
          <cell r="AF35">
            <v>1</v>
          </cell>
          <cell r="AM35">
            <v>1</v>
          </cell>
        </row>
        <row r="36">
          <cell r="A36" t="str">
            <v>35</v>
          </cell>
          <cell r="B36" t="str">
            <v>胃炎及び十二指腸炎（再掲）</v>
          </cell>
          <cell r="S36">
            <v>1</v>
          </cell>
          <cell r="AS36">
            <v>1</v>
          </cell>
        </row>
        <row r="37">
          <cell r="A37" t="str">
            <v>36</v>
          </cell>
          <cell r="B37" t="str">
            <v>虫垂炎（再掲）</v>
          </cell>
          <cell r="AG37">
            <v>1</v>
          </cell>
        </row>
        <row r="38">
          <cell r="A38" t="str">
            <v>37</v>
          </cell>
          <cell r="B38" t="str">
            <v>肝の疾患（再掲）</v>
          </cell>
          <cell r="K38">
            <v>1</v>
          </cell>
          <cell r="L38">
            <v>1</v>
          </cell>
          <cell r="O38">
            <v>2</v>
          </cell>
          <cell r="V38">
            <v>1</v>
          </cell>
          <cell r="W38">
            <v>1</v>
          </cell>
          <cell r="AG38">
            <v>1</v>
          </cell>
        </row>
        <row r="39">
          <cell r="A39" t="str">
            <v>38</v>
          </cell>
          <cell r="B39" t="str">
            <v>その他の泌尿系の疾患</v>
          </cell>
          <cell r="L39">
            <v>1</v>
          </cell>
          <cell r="AC39">
            <v>2</v>
          </cell>
          <cell r="AG39">
            <v>1</v>
          </cell>
        </row>
        <row r="40">
          <cell r="A40" t="str">
            <v>39</v>
          </cell>
          <cell r="B40" t="str">
            <v>腎炎及びネフローゼ及び腎不全（再掲）</v>
          </cell>
          <cell r="D40">
            <v>1</v>
          </cell>
          <cell r="G40">
            <v>1</v>
          </cell>
          <cell r="L40">
            <v>7</v>
          </cell>
          <cell r="AQ40">
            <v>1</v>
          </cell>
        </row>
        <row r="41">
          <cell r="A41" t="str">
            <v>40</v>
          </cell>
          <cell r="B41" t="str">
            <v>乳房及び女性生殖器の疾患（再掲）</v>
          </cell>
          <cell r="O41">
            <v>2</v>
          </cell>
        </row>
        <row r="42">
          <cell r="A42" t="str">
            <v>41</v>
          </cell>
          <cell r="B42" t="str">
            <v>その他の妊娠、分娩及び産じょくの合併症</v>
          </cell>
          <cell r="E42">
            <v>1</v>
          </cell>
          <cell r="K42">
            <v>1</v>
          </cell>
          <cell r="S42">
            <v>3</v>
          </cell>
          <cell r="AH42">
            <v>1</v>
          </cell>
          <cell r="AV42">
            <v>1</v>
          </cell>
        </row>
        <row r="43">
          <cell r="A43" t="str">
            <v>42</v>
          </cell>
          <cell r="B43" t="str">
            <v>妊娠中毒症（再掲）</v>
          </cell>
          <cell r="K43">
            <v>1</v>
          </cell>
        </row>
        <row r="44">
          <cell r="A44" t="str">
            <v>43</v>
          </cell>
          <cell r="B44" t="str">
            <v>正常分娩（再掲）</v>
          </cell>
          <cell r="C44">
            <v>0</v>
          </cell>
        </row>
        <row r="45">
          <cell r="A45" t="str">
            <v>44</v>
          </cell>
          <cell r="B45" t="str">
            <v>その他の皮膚及び皮下組織の疾患</v>
          </cell>
          <cell r="D45">
            <v>2</v>
          </cell>
          <cell r="S45">
            <v>1</v>
          </cell>
          <cell r="T45">
            <v>1</v>
          </cell>
        </row>
        <row r="46">
          <cell r="A46" t="str">
            <v>45</v>
          </cell>
          <cell r="B46" t="str">
            <v>その他の筋骨格系及び結合組織の疾患</v>
          </cell>
          <cell r="D46">
            <v>2</v>
          </cell>
          <cell r="F46">
            <v>5</v>
          </cell>
          <cell r="J46">
            <v>3</v>
          </cell>
          <cell r="L46">
            <v>1</v>
          </cell>
          <cell r="T46">
            <v>2</v>
          </cell>
        </row>
        <row r="47">
          <cell r="A47" t="str">
            <v>46</v>
          </cell>
          <cell r="B47" t="str">
            <v>慢性関節リウマチ（脊椎を除く）（再掲）</v>
          </cell>
          <cell r="F47">
            <v>1</v>
          </cell>
          <cell r="I47">
            <v>1</v>
          </cell>
        </row>
        <row r="48">
          <cell r="A48" t="str">
            <v>47</v>
          </cell>
          <cell r="B48" t="str">
            <v>腰痛症（再掲）</v>
          </cell>
          <cell r="AG48">
            <v>1</v>
          </cell>
        </row>
        <row r="49">
          <cell r="A49" t="str">
            <v>48</v>
          </cell>
          <cell r="B49" t="str">
            <v>その他の脊柱疾患（再掲）</v>
          </cell>
          <cell r="J49">
            <v>4</v>
          </cell>
          <cell r="U49">
            <v>2</v>
          </cell>
          <cell r="X49">
            <v>1</v>
          </cell>
          <cell r="AG49">
            <v>1</v>
          </cell>
          <cell r="AK49">
            <v>1</v>
          </cell>
        </row>
        <row r="50">
          <cell r="A50" t="str">
            <v>49</v>
          </cell>
          <cell r="B50" t="str">
            <v>先天異常</v>
          </cell>
          <cell r="D50">
            <v>4</v>
          </cell>
          <cell r="H50">
            <v>3</v>
          </cell>
          <cell r="J50">
            <v>1</v>
          </cell>
          <cell r="Q50">
            <v>1</v>
          </cell>
          <cell r="S50">
            <v>1</v>
          </cell>
          <cell r="T50">
            <v>1</v>
          </cell>
          <cell r="AR50">
            <v>1</v>
          </cell>
        </row>
        <row r="51">
          <cell r="A51" t="str">
            <v>50</v>
          </cell>
          <cell r="B51" t="str">
            <v>周産期に発生した主要病態</v>
          </cell>
          <cell r="K51">
            <v>2</v>
          </cell>
        </row>
        <row r="52">
          <cell r="A52" t="str">
            <v>51</v>
          </cell>
          <cell r="B52" t="str">
            <v>症状、徴候及び診断名不明確の状態</v>
          </cell>
          <cell r="O52">
            <v>1</v>
          </cell>
          <cell r="S52">
            <v>1</v>
          </cell>
          <cell r="T52">
            <v>1</v>
          </cell>
          <cell r="AG52">
            <v>1</v>
          </cell>
        </row>
        <row r="53">
          <cell r="A53" t="str">
            <v>52</v>
          </cell>
          <cell r="B53" t="str">
            <v>その他の損傷及び中毒</v>
          </cell>
          <cell r="E53">
            <v>1</v>
          </cell>
          <cell r="F53">
            <v>1</v>
          </cell>
          <cell r="G53">
            <v>4</v>
          </cell>
          <cell r="H53">
            <v>1</v>
          </cell>
          <cell r="R53">
            <v>1</v>
          </cell>
          <cell r="S53">
            <v>1</v>
          </cell>
          <cell r="Y53">
            <v>1</v>
          </cell>
          <cell r="AF53">
            <v>1</v>
          </cell>
          <cell r="AG53">
            <v>3</v>
          </cell>
          <cell r="AJ53">
            <v>1</v>
          </cell>
          <cell r="AK53">
            <v>1</v>
          </cell>
          <cell r="AP53">
            <v>1</v>
          </cell>
        </row>
        <row r="54">
          <cell r="A54" t="str">
            <v>53</v>
          </cell>
          <cell r="B54" t="str">
            <v>骨折（再掲）</v>
          </cell>
          <cell r="F54">
            <v>1</v>
          </cell>
          <cell r="G54">
            <v>5</v>
          </cell>
          <cell r="H54">
            <v>1</v>
          </cell>
          <cell r="J54">
            <v>1</v>
          </cell>
          <cell r="L54">
            <v>1</v>
          </cell>
          <cell r="S54">
            <v>2</v>
          </cell>
          <cell r="U54">
            <v>3</v>
          </cell>
          <cell r="V54">
            <v>1</v>
          </cell>
          <cell r="AF54">
            <v>2</v>
          </cell>
          <cell r="AG54">
            <v>8</v>
          </cell>
          <cell r="AL54">
            <v>1</v>
          </cell>
        </row>
        <row r="55">
          <cell r="A55" t="str">
            <v>54</v>
          </cell>
          <cell r="B55" t="str">
            <v>Ｅ分類　自動車交通事故（再掲）</v>
          </cell>
          <cell r="C55">
            <v>0</v>
          </cell>
        </row>
        <row r="56">
          <cell r="A56" t="str">
            <v>55</v>
          </cell>
          <cell r="B56" t="str">
            <v>その他の健康管理及び保健サービス</v>
          </cell>
          <cell r="AH56">
            <v>1</v>
          </cell>
          <cell r="AV56">
            <v>1</v>
          </cell>
        </row>
        <row r="57">
          <cell r="A57" t="str">
            <v>56</v>
          </cell>
          <cell r="B57" t="str">
            <v>歯の補綴（再掲）</v>
          </cell>
          <cell r="C57">
            <v>0</v>
          </cell>
        </row>
        <row r="58">
          <cell r="A58" t="str">
            <v>57</v>
          </cell>
          <cell r="B58" t="str">
            <v>分娩前看護及び分娩後視察（再掲）</v>
          </cell>
          <cell r="D58">
            <v>1</v>
          </cell>
          <cell r="E58">
            <v>1</v>
          </cell>
          <cell r="K58">
            <v>2</v>
          </cell>
          <cell r="AV58">
            <v>1</v>
          </cell>
        </row>
      </sheetData>
      <sheetData sheetId="3"/>
      <sheetData sheetId="4" refreshError="1">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11</v>
          </cell>
          <cell r="N1" t="str">
            <v>12</v>
          </cell>
          <cell r="O1" t="str">
            <v>14</v>
          </cell>
          <cell r="P1" t="str">
            <v>15</v>
          </cell>
          <cell r="Q1" t="str">
            <v>20</v>
          </cell>
          <cell r="R1" t="str">
            <v>23</v>
          </cell>
          <cell r="S1" t="str">
            <v>24</v>
          </cell>
          <cell r="T1" t="str">
            <v>26</v>
          </cell>
          <cell r="U1" t="str">
            <v>27</v>
          </cell>
          <cell r="V1" t="str">
            <v>28</v>
          </cell>
          <cell r="W1" t="str">
            <v>29</v>
          </cell>
          <cell r="X1" t="str">
            <v>31</v>
          </cell>
          <cell r="Y1" t="str">
            <v>32</v>
          </cell>
          <cell r="Z1" t="str">
            <v>35</v>
          </cell>
          <cell r="AA1" t="str">
            <v>39</v>
          </cell>
          <cell r="AB1" t="str">
            <v>41</v>
          </cell>
          <cell r="AC1" t="str">
            <v>45</v>
          </cell>
          <cell r="AD1" t="str">
            <v>46</v>
          </cell>
          <cell r="AE1" t="str">
            <v>48</v>
          </cell>
          <cell r="AF1" t="str">
            <v>53</v>
          </cell>
          <cell r="AG1" t="str">
            <v>54</v>
          </cell>
          <cell r="AH1" t="str">
            <v>55</v>
          </cell>
          <cell r="AI1" t="str">
            <v>58</v>
          </cell>
          <cell r="AJ1" t="str">
            <v>62</v>
          </cell>
          <cell r="AK1" t="str">
            <v>66</v>
          </cell>
          <cell r="AL1" t="str">
            <v>72</v>
          </cell>
          <cell r="AM1" t="str">
            <v>73</v>
          </cell>
          <cell r="AN1" t="str">
            <v>76</v>
          </cell>
          <cell r="AO1" t="str">
            <v>80</v>
          </cell>
          <cell r="AP1" t="str">
            <v>82</v>
          </cell>
        </row>
        <row r="2">
          <cell r="A2" t="str">
            <v>01</v>
          </cell>
          <cell r="B2" t="str">
            <v>その他の感染症及び寄生虫症</v>
          </cell>
          <cell r="F2">
            <v>1</v>
          </cell>
          <cell r="N2">
            <v>1</v>
          </cell>
          <cell r="S2">
            <v>1</v>
          </cell>
          <cell r="Z2">
            <v>1</v>
          </cell>
          <cell r="AA2">
            <v>1</v>
          </cell>
        </row>
        <row r="3">
          <cell r="A3" t="str">
            <v>02</v>
          </cell>
          <cell r="B3" t="str">
            <v>腸管感染症(再掲）</v>
          </cell>
          <cell r="K3">
            <v>1</v>
          </cell>
          <cell r="Q3">
            <v>1</v>
          </cell>
          <cell r="AA3">
            <v>1</v>
          </cell>
        </row>
        <row r="4">
          <cell r="A4" t="str">
            <v>03</v>
          </cell>
          <cell r="B4" t="str">
            <v>結核（再掲）</v>
          </cell>
          <cell r="H4">
            <v>2</v>
          </cell>
          <cell r="N4">
            <v>2</v>
          </cell>
        </row>
        <row r="5">
          <cell r="A5" t="str">
            <v>04</v>
          </cell>
          <cell r="B5" t="str">
            <v>発疹を伴うウイルス疾患（再掲）</v>
          </cell>
          <cell r="G5">
            <v>1</v>
          </cell>
        </row>
        <row r="6">
          <cell r="A6" t="str">
            <v>05</v>
          </cell>
          <cell r="B6" t="str">
            <v>真菌症（再掲）</v>
          </cell>
          <cell r="F6">
            <v>1</v>
          </cell>
          <cell r="AP6">
            <v>1</v>
          </cell>
        </row>
        <row r="7">
          <cell r="A7" t="str">
            <v>06</v>
          </cell>
          <cell r="B7" t="str">
            <v>その他の新生物</v>
          </cell>
          <cell r="D7">
            <v>4</v>
          </cell>
          <cell r="E7">
            <v>1</v>
          </cell>
          <cell r="K7">
            <v>1</v>
          </cell>
          <cell r="M7">
            <v>1</v>
          </cell>
          <cell r="N7">
            <v>6</v>
          </cell>
          <cell r="P7">
            <v>1</v>
          </cell>
          <cell r="S7">
            <v>1</v>
          </cell>
          <cell r="W7">
            <v>1</v>
          </cell>
          <cell r="AA7">
            <v>2</v>
          </cell>
          <cell r="AC7">
            <v>1</v>
          </cell>
          <cell r="AD7">
            <v>1</v>
          </cell>
          <cell r="AK7">
            <v>1</v>
          </cell>
        </row>
        <row r="8">
          <cell r="A8" t="str">
            <v>07</v>
          </cell>
          <cell r="B8" t="str">
            <v>胃の悪性新生物（再掲）</v>
          </cell>
          <cell r="D8">
            <v>1</v>
          </cell>
          <cell r="N8">
            <v>6</v>
          </cell>
        </row>
        <row r="9">
          <cell r="A9" t="str">
            <v>08</v>
          </cell>
          <cell r="B9" t="str">
            <v>その他の悪性新生物（再掲）</v>
          </cell>
          <cell r="D9">
            <v>3</v>
          </cell>
          <cell r="E9">
            <v>3</v>
          </cell>
          <cell r="G9">
            <v>5</v>
          </cell>
          <cell r="I9">
            <v>1</v>
          </cell>
          <cell r="K9">
            <v>1</v>
          </cell>
          <cell r="M9">
            <v>1</v>
          </cell>
          <cell r="N9">
            <v>9</v>
          </cell>
          <cell r="P9">
            <v>1</v>
          </cell>
          <cell r="Q9">
            <v>5</v>
          </cell>
          <cell r="S9">
            <v>3</v>
          </cell>
          <cell r="W9">
            <v>2</v>
          </cell>
          <cell r="AA9">
            <v>2</v>
          </cell>
          <cell r="AD9">
            <v>1</v>
          </cell>
          <cell r="AP9">
            <v>1</v>
          </cell>
        </row>
        <row r="10">
          <cell r="A10" t="str">
            <v>09</v>
          </cell>
          <cell r="B10" t="str">
            <v>その他の内分泌、栄養及び代謝疾患並びに免疫障害</v>
          </cell>
          <cell r="D10">
            <v>1</v>
          </cell>
          <cell r="E10">
            <v>1</v>
          </cell>
          <cell r="F10">
            <v>1</v>
          </cell>
          <cell r="H10">
            <v>2</v>
          </cell>
          <cell r="N10">
            <v>2</v>
          </cell>
          <cell r="P10">
            <v>2</v>
          </cell>
          <cell r="Q10">
            <v>1</v>
          </cell>
          <cell r="AE10">
            <v>1</v>
          </cell>
        </row>
        <row r="11">
          <cell r="A11" t="str">
            <v>10</v>
          </cell>
          <cell r="B11" t="str">
            <v>甲状腺の疾患（再掲）</v>
          </cell>
          <cell r="D11">
            <v>6</v>
          </cell>
          <cell r="G11">
            <v>5</v>
          </cell>
          <cell r="Q11">
            <v>1</v>
          </cell>
          <cell r="AF11">
            <v>1</v>
          </cell>
        </row>
        <row r="12">
          <cell r="A12" t="str">
            <v>11</v>
          </cell>
          <cell r="B12" t="str">
            <v>糖尿病（再掲）</v>
          </cell>
          <cell r="D12">
            <v>1</v>
          </cell>
          <cell r="E12">
            <v>2</v>
          </cell>
          <cell r="G12">
            <v>1</v>
          </cell>
          <cell r="H12">
            <v>1</v>
          </cell>
          <cell r="N12">
            <v>12</v>
          </cell>
          <cell r="Q12">
            <v>5</v>
          </cell>
          <cell r="Y12">
            <v>1</v>
          </cell>
          <cell r="AA12">
            <v>1</v>
          </cell>
          <cell r="AB12">
            <v>1</v>
          </cell>
          <cell r="AD12">
            <v>3</v>
          </cell>
        </row>
        <row r="13">
          <cell r="A13" t="str">
            <v>12</v>
          </cell>
          <cell r="B13" t="str">
            <v>その他の血液及び造血器の疾患</v>
          </cell>
          <cell r="E13">
            <v>2</v>
          </cell>
          <cell r="Q13">
            <v>1</v>
          </cell>
        </row>
        <row r="14">
          <cell r="A14" t="str">
            <v>13</v>
          </cell>
          <cell r="B14" t="str">
            <v>貧血（再掲）</v>
          </cell>
          <cell r="Q14">
            <v>1</v>
          </cell>
        </row>
        <row r="15">
          <cell r="A15" t="str">
            <v>14</v>
          </cell>
          <cell r="B15" t="str">
            <v>その他の精神障害</v>
          </cell>
          <cell r="D15">
            <v>2</v>
          </cell>
          <cell r="F15">
            <v>1</v>
          </cell>
          <cell r="G15">
            <v>1</v>
          </cell>
          <cell r="H15">
            <v>1</v>
          </cell>
        </row>
        <row r="16">
          <cell r="A16" t="str">
            <v>15</v>
          </cell>
          <cell r="B16" t="str">
            <v>精神分裂病（再掲）</v>
          </cell>
          <cell r="E16">
            <v>1</v>
          </cell>
          <cell r="V16">
            <v>1</v>
          </cell>
        </row>
        <row r="17">
          <cell r="A17" t="str">
            <v>16</v>
          </cell>
          <cell r="B17" t="str">
            <v>神経症（再掲）</v>
          </cell>
          <cell r="D17">
            <v>1</v>
          </cell>
          <cell r="V17">
            <v>1</v>
          </cell>
        </row>
        <row r="18">
          <cell r="A18" t="str">
            <v>17</v>
          </cell>
          <cell r="B18" t="str">
            <v>その他の神経系及び感覚器の疾患</v>
          </cell>
          <cell r="D18">
            <v>2</v>
          </cell>
          <cell r="E18">
            <v>1</v>
          </cell>
          <cell r="H18">
            <v>9</v>
          </cell>
          <cell r="R18">
            <v>4</v>
          </cell>
          <cell r="X18">
            <v>6</v>
          </cell>
          <cell r="AA18">
            <v>2</v>
          </cell>
          <cell r="AD18">
            <v>4</v>
          </cell>
        </row>
        <row r="19">
          <cell r="A19" t="str">
            <v>18</v>
          </cell>
          <cell r="B19" t="str">
            <v>視器の疾患（再掲）</v>
          </cell>
          <cell r="D19">
            <v>1</v>
          </cell>
          <cell r="F19">
            <v>1</v>
          </cell>
          <cell r="G19">
            <v>2</v>
          </cell>
          <cell r="H19">
            <v>1</v>
          </cell>
          <cell r="P19">
            <v>2</v>
          </cell>
          <cell r="Q19">
            <v>4</v>
          </cell>
          <cell r="AD19">
            <v>1</v>
          </cell>
          <cell r="AE19">
            <v>8</v>
          </cell>
        </row>
        <row r="20">
          <cell r="A20" t="str">
            <v>19</v>
          </cell>
          <cell r="B20" t="str">
            <v>聴器の疾患（再掲）</v>
          </cell>
          <cell r="D20">
            <v>5</v>
          </cell>
          <cell r="F20">
            <v>2</v>
          </cell>
          <cell r="AG20">
            <v>3</v>
          </cell>
        </row>
        <row r="21">
          <cell r="A21" t="str">
            <v>20</v>
          </cell>
          <cell r="B21" t="str">
            <v>その他の循環系の疾患</v>
          </cell>
          <cell r="D21">
            <v>1</v>
          </cell>
          <cell r="Q21">
            <v>2</v>
          </cell>
        </row>
        <row r="22">
          <cell r="A22" t="str">
            <v>21</v>
          </cell>
          <cell r="B22" t="str">
            <v>リウマチ熱及びリウマチ性心疾患（再掲）</v>
          </cell>
          <cell r="P22">
            <v>1</v>
          </cell>
          <cell r="Y22">
            <v>1</v>
          </cell>
        </row>
        <row r="23">
          <cell r="A23" t="str">
            <v>22</v>
          </cell>
          <cell r="B23" t="str">
            <v>高血圧性疾患（再掲）</v>
          </cell>
          <cell r="D23">
            <v>1</v>
          </cell>
          <cell r="G23">
            <v>1</v>
          </cell>
          <cell r="H23">
            <v>3</v>
          </cell>
          <cell r="L23">
            <v>1</v>
          </cell>
          <cell r="O23">
            <v>1</v>
          </cell>
          <cell r="Q23">
            <v>5</v>
          </cell>
          <cell r="S23">
            <v>4</v>
          </cell>
          <cell r="X23">
            <v>1</v>
          </cell>
          <cell r="Y23">
            <v>1</v>
          </cell>
          <cell r="AA23">
            <v>2</v>
          </cell>
          <cell r="AC23">
            <v>1</v>
          </cell>
          <cell r="AD23">
            <v>8</v>
          </cell>
          <cell r="AI23">
            <v>1</v>
          </cell>
        </row>
        <row r="24">
          <cell r="A24" t="str">
            <v>23</v>
          </cell>
          <cell r="B24" t="str">
            <v>虚血性心疾患（再掲）</v>
          </cell>
          <cell r="D24">
            <v>2</v>
          </cell>
          <cell r="E24">
            <v>1</v>
          </cell>
          <cell r="K24">
            <v>1</v>
          </cell>
          <cell r="M24">
            <v>1</v>
          </cell>
          <cell r="N24">
            <v>3</v>
          </cell>
          <cell r="P24">
            <v>1</v>
          </cell>
          <cell r="Y24">
            <v>3</v>
          </cell>
          <cell r="AD24">
            <v>8</v>
          </cell>
          <cell r="AI24">
            <v>2</v>
          </cell>
        </row>
        <row r="25">
          <cell r="A25" t="str">
            <v>24</v>
          </cell>
          <cell r="B25" t="str">
            <v>その他の心疾患（再掲）</v>
          </cell>
          <cell r="D25">
            <v>3</v>
          </cell>
          <cell r="E25">
            <v>1</v>
          </cell>
          <cell r="G25">
            <v>3</v>
          </cell>
          <cell r="I25">
            <v>1</v>
          </cell>
          <cell r="K25">
            <v>1</v>
          </cell>
          <cell r="N25">
            <v>3</v>
          </cell>
          <cell r="P25">
            <v>2</v>
          </cell>
          <cell r="Q25">
            <v>1</v>
          </cell>
          <cell r="Y25">
            <v>5</v>
          </cell>
          <cell r="AD25">
            <v>3</v>
          </cell>
        </row>
        <row r="26">
          <cell r="A26" t="str">
            <v>25</v>
          </cell>
          <cell r="B26" t="str">
            <v>脳血管疾患（再掲）</v>
          </cell>
          <cell r="H26">
            <v>14</v>
          </cell>
          <cell r="N26">
            <v>1</v>
          </cell>
          <cell r="Q26">
            <v>2</v>
          </cell>
          <cell r="X26">
            <v>7</v>
          </cell>
          <cell r="AA26">
            <v>4</v>
          </cell>
          <cell r="AD26">
            <v>1</v>
          </cell>
        </row>
        <row r="27">
          <cell r="A27" t="str">
            <v>26</v>
          </cell>
          <cell r="B27" t="str">
            <v>その他の呼吸系の疾患</v>
          </cell>
          <cell r="D27">
            <v>2</v>
          </cell>
          <cell r="E27">
            <v>1</v>
          </cell>
          <cell r="I27">
            <v>1</v>
          </cell>
          <cell r="K27">
            <v>2</v>
          </cell>
          <cell r="M27">
            <v>1</v>
          </cell>
          <cell r="N27">
            <v>1</v>
          </cell>
          <cell r="Q27">
            <v>1</v>
          </cell>
          <cell r="W27">
            <v>2</v>
          </cell>
          <cell r="AD27">
            <v>1</v>
          </cell>
          <cell r="AG27">
            <v>4</v>
          </cell>
        </row>
        <row r="28">
          <cell r="A28" t="str">
            <v>27</v>
          </cell>
          <cell r="B28" t="str">
            <v>急性上気道感染（再掲）</v>
          </cell>
          <cell r="P28">
            <v>1</v>
          </cell>
          <cell r="Q28">
            <v>3</v>
          </cell>
          <cell r="Z28">
            <v>1</v>
          </cell>
          <cell r="AA28">
            <v>3</v>
          </cell>
          <cell r="AD28">
            <v>1</v>
          </cell>
          <cell r="AE28">
            <v>1</v>
          </cell>
          <cell r="AM28">
            <v>1</v>
          </cell>
        </row>
        <row r="29">
          <cell r="A29" t="str">
            <v>28</v>
          </cell>
          <cell r="B29" t="str">
            <v>急性及び詳細不明の気管支炎（再掲）</v>
          </cell>
          <cell r="H29">
            <v>1</v>
          </cell>
          <cell r="I29">
            <v>2</v>
          </cell>
          <cell r="Q29">
            <v>2</v>
          </cell>
          <cell r="AD29">
            <v>2</v>
          </cell>
          <cell r="AJ29">
            <v>1</v>
          </cell>
          <cell r="AP29">
            <v>1</v>
          </cell>
        </row>
        <row r="30">
          <cell r="A30" t="str">
            <v>29</v>
          </cell>
          <cell r="B30" t="str">
            <v>肺炎（再掲）</v>
          </cell>
          <cell r="D30">
            <v>1</v>
          </cell>
          <cell r="K30">
            <v>1</v>
          </cell>
        </row>
        <row r="31">
          <cell r="A31" t="str">
            <v>30</v>
          </cell>
          <cell r="B31" t="str">
            <v>慢性気管支炎（再掲）</v>
          </cell>
          <cell r="H31">
            <v>1</v>
          </cell>
        </row>
        <row r="32">
          <cell r="A32" t="str">
            <v>31</v>
          </cell>
          <cell r="B32" t="str">
            <v>喘息（再掲）</v>
          </cell>
          <cell r="D32">
            <v>1</v>
          </cell>
          <cell r="E32">
            <v>1</v>
          </cell>
          <cell r="H32">
            <v>6</v>
          </cell>
          <cell r="O32">
            <v>1</v>
          </cell>
          <cell r="Q32">
            <v>9</v>
          </cell>
          <cell r="W32">
            <v>1</v>
          </cell>
          <cell r="AA32">
            <v>3</v>
          </cell>
          <cell r="AD32">
            <v>8</v>
          </cell>
        </row>
        <row r="33">
          <cell r="A33" t="str">
            <v>32</v>
          </cell>
          <cell r="B33" t="str">
            <v>その他の消化系の疾患</v>
          </cell>
          <cell r="D33">
            <v>3</v>
          </cell>
          <cell r="F33">
            <v>1</v>
          </cell>
          <cell r="N33">
            <v>3</v>
          </cell>
          <cell r="O33">
            <v>1</v>
          </cell>
          <cell r="Q33">
            <v>4</v>
          </cell>
          <cell r="AA33">
            <v>1</v>
          </cell>
          <cell r="AB33">
            <v>1</v>
          </cell>
          <cell r="AC33">
            <v>1</v>
          </cell>
        </row>
        <row r="34">
          <cell r="A34" t="str">
            <v>33</v>
          </cell>
          <cell r="B34" t="str">
            <v>歯及び歯の支持組織の疾患（再掲）</v>
          </cell>
          <cell r="C34">
            <v>0</v>
          </cell>
        </row>
        <row r="35">
          <cell r="A35" t="str">
            <v>34</v>
          </cell>
          <cell r="B35" t="str">
            <v>胃及び十二指腸潰瘍（再掲）</v>
          </cell>
          <cell r="E35">
            <v>2</v>
          </cell>
          <cell r="G35">
            <v>1</v>
          </cell>
          <cell r="K35">
            <v>1</v>
          </cell>
          <cell r="N35">
            <v>1</v>
          </cell>
          <cell r="Q35">
            <v>2</v>
          </cell>
          <cell r="S35">
            <v>1</v>
          </cell>
          <cell r="AB35">
            <v>2</v>
          </cell>
          <cell r="AD35">
            <v>5</v>
          </cell>
          <cell r="AF35">
            <v>1</v>
          </cell>
        </row>
        <row r="36">
          <cell r="A36" t="str">
            <v>35</v>
          </cell>
          <cell r="B36" t="str">
            <v>胃炎及び十二指腸炎（再掲）</v>
          </cell>
          <cell r="E36">
            <v>1</v>
          </cell>
          <cell r="H36">
            <v>1</v>
          </cell>
          <cell r="I36">
            <v>1</v>
          </cell>
          <cell r="N36">
            <v>5</v>
          </cell>
          <cell r="P36">
            <v>2</v>
          </cell>
          <cell r="Q36">
            <v>1</v>
          </cell>
          <cell r="AA36">
            <v>2</v>
          </cell>
          <cell r="AB36">
            <v>2</v>
          </cell>
          <cell r="AD36">
            <v>2</v>
          </cell>
          <cell r="AI36">
            <v>1</v>
          </cell>
        </row>
        <row r="37">
          <cell r="A37" t="str">
            <v>36</v>
          </cell>
          <cell r="B37" t="str">
            <v>虫垂炎（再掲）</v>
          </cell>
          <cell r="C37">
            <v>0</v>
          </cell>
        </row>
        <row r="38">
          <cell r="A38" t="str">
            <v>37</v>
          </cell>
          <cell r="B38" t="str">
            <v>肝の疾患（再掲）</v>
          </cell>
          <cell r="E38">
            <v>1</v>
          </cell>
          <cell r="F38">
            <v>1</v>
          </cell>
          <cell r="Q38">
            <v>1</v>
          </cell>
          <cell r="W38">
            <v>1</v>
          </cell>
          <cell r="AA38">
            <v>1</v>
          </cell>
          <cell r="AD38">
            <v>3</v>
          </cell>
        </row>
        <row r="39">
          <cell r="A39" t="str">
            <v>38</v>
          </cell>
          <cell r="B39" t="str">
            <v>その他の泌尿系の疾患</v>
          </cell>
          <cell r="E39">
            <v>1</v>
          </cell>
          <cell r="G39">
            <v>1</v>
          </cell>
          <cell r="I39">
            <v>1</v>
          </cell>
          <cell r="L39">
            <v>1</v>
          </cell>
          <cell r="P39">
            <v>1</v>
          </cell>
          <cell r="Q39">
            <v>9</v>
          </cell>
          <cell r="AA39">
            <v>2</v>
          </cell>
          <cell r="AD39">
            <v>1</v>
          </cell>
          <cell r="AE39">
            <v>1</v>
          </cell>
          <cell r="AN39">
            <v>1</v>
          </cell>
        </row>
        <row r="40">
          <cell r="A40" t="str">
            <v>39</v>
          </cell>
          <cell r="B40" t="str">
            <v>腎炎及びネフローゼ及び腎不全（再掲）</v>
          </cell>
          <cell r="D40">
            <v>1</v>
          </cell>
          <cell r="F40">
            <v>1</v>
          </cell>
          <cell r="G40">
            <v>1</v>
          </cell>
          <cell r="K40">
            <v>1</v>
          </cell>
          <cell r="L40">
            <v>2</v>
          </cell>
          <cell r="P40">
            <v>1</v>
          </cell>
        </row>
        <row r="41">
          <cell r="A41" t="str">
            <v>40</v>
          </cell>
          <cell r="B41" t="str">
            <v>乳房及び女性生殖器の疾患（再掲）</v>
          </cell>
          <cell r="D41">
            <v>1</v>
          </cell>
          <cell r="E41">
            <v>3</v>
          </cell>
          <cell r="N41">
            <v>2</v>
          </cell>
          <cell r="Q41">
            <v>1</v>
          </cell>
          <cell r="S41">
            <v>1</v>
          </cell>
          <cell r="AE41">
            <v>6</v>
          </cell>
          <cell r="AP41">
            <v>1</v>
          </cell>
        </row>
        <row r="42">
          <cell r="A42" t="str">
            <v>41</v>
          </cell>
          <cell r="B42" t="str">
            <v>その他の妊娠、分娩及び産じょくの合併症</v>
          </cell>
          <cell r="AE42">
            <v>1</v>
          </cell>
        </row>
        <row r="43">
          <cell r="A43" t="str">
            <v>42</v>
          </cell>
          <cell r="B43" t="str">
            <v>妊娠中毒症（再掲）</v>
          </cell>
          <cell r="C43">
            <v>0</v>
          </cell>
        </row>
        <row r="44">
          <cell r="A44" t="str">
            <v>43</v>
          </cell>
          <cell r="B44" t="str">
            <v>正常分娩（再掲）</v>
          </cell>
          <cell r="C44">
            <v>0</v>
          </cell>
        </row>
        <row r="45">
          <cell r="A45" t="str">
            <v>44</v>
          </cell>
          <cell r="B45" t="str">
            <v>その他の皮膚及び皮下組織の疾患</v>
          </cell>
          <cell r="D45">
            <v>3</v>
          </cell>
          <cell r="E45">
            <v>4</v>
          </cell>
          <cell r="H45">
            <v>3</v>
          </cell>
          <cell r="K45">
            <v>2</v>
          </cell>
          <cell r="P45">
            <v>2</v>
          </cell>
          <cell r="Q45">
            <v>9</v>
          </cell>
          <cell r="AA45">
            <v>2</v>
          </cell>
          <cell r="AB45">
            <v>1</v>
          </cell>
        </row>
        <row r="46">
          <cell r="A46" t="str">
            <v>45</v>
          </cell>
          <cell r="B46" t="str">
            <v>その他の筋骨格系及び結合組織の疾患</v>
          </cell>
          <cell r="D46">
            <v>2</v>
          </cell>
          <cell r="E46">
            <v>3</v>
          </cell>
          <cell r="F46">
            <v>2</v>
          </cell>
          <cell r="G46">
            <v>1</v>
          </cell>
          <cell r="H46">
            <v>1</v>
          </cell>
          <cell r="J46">
            <v>1</v>
          </cell>
          <cell r="K46">
            <v>1</v>
          </cell>
          <cell r="P46">
            <v>1</v>
          </cell>
          <cell r="Q46">
            <v>1</v>
          </cell>
          <cell r="T46">
            <v>2</v>
          </cell>
          <cell r="W46">
            <v>1</v>
          </cell>
          <cell r="AA46">
            <v>1</v>
          </cell>
          <cell r="AD46">
            <v>2</v>
          </cell>
          <cell r="AL46">
            <v>1</v>
          </cell>
          <cell r="AO46">
            <v>1</v>
          </cell>
        </row>
        <row r="47">
          <cell r="A47" t="str">
            <v>46</v>
          </cell>
          <cell r="B47" t="str">
            <v>慢性関節リウマチ（脊椎を除く）（再掲）</v>
          </cell>
          <cell r="F47">
            <v>3</v>
          </cell>
          <cell r="I47">
            <v>1</v>
          </cell>
          <cell r="X47">
            <v>1</v>
          </cell>
          <cell r="AB47">
            <v>1</v>
          </cell>
        </row>
        <row r="48">
          <cell r="A48" t="str">
            <v>47</v>
          </cell>
          <cell r="B48" t="str">
            <v>腰痛症（再掲）</v>
          </cell>
          <cell r="AA48">
            <v>1</v>
          </cell>
          <cell r="AB48">
            <v>1</v>
          </cell>
          <cell r="AE48">
            <v>1</v>
          </cell>
        </row>
        <row r="49">
          <cell r="A49" t="str">
            <v>48</v>
          </cell>
          <cell r="B49" t="str">
            <v>その他の脊柱疾患（再掲）</v>
          </cell>
          <cell r="F49">
            <v>2</v>
          </cell>
          <cell r="H49">
            <v>2</v>
          </cell>
          <cell r="N49">
            <v>1</v>
          </cell>
          <cell r="T49">
            <v>1</v>
          </cell>
          <cell r="W49">
            <v>1</v>
          </cell>
          <cell r="X49">
            <v>1</v>
          </cell>
          <cell r="AA49">
            <v>1</v>
          </cell>
          <cell r="AD49">
            <v>1</v>
          </cell>
        </row>
        <row r="50">
          <cell r="A50" t="str">
            <v>49</v>
          </cell>
          <cell r="B50" t="str">
            <v>先天異常</v>
          </cell>
          <cell r="D50">
            <v>1</v>
          </cell>
          <cell r="E50">
            <v>1</v>
          </cell>
          <cell r="N50">
            <v>1</v>
          </cell>
          <cell r="Q50">
            <v>4</v>
          </cell>
          <cell r="AD50">
            <v>1</v>
          </cell>
          <cell r="AG50">
            <v>1</v>
          </cell>
        </row>
        <row r="51">
          <cell r="A51" t="str">
            <v>50</v>
          </cell>
          <cell r="B51" t="str">
            <v>周産期に発生した主要病態</v>
          </cell>
          <cell r="K51">
            <v>1</v>
          </cell>
        </row>
        <row r="52">
          <cell r="A52" t="str">
            <v>51</v>
          </cell>
          <cell r="B52" t="str">
            <v>症状、徴候及び診断名不明確の状態</v>
          </cell>
          <cell r="D52">
            <v>2</v>
          </cell>
          <cell r="E52">
            <v>1</v>
          </cell>
          <cell r="H52">
            <v>3</v>
          </cell>
          <cell r="N52">
            <v>2</v>
          </cell>
          <cell r="P52">
            <v>1</v>
          </cell>
          <cell r="Q52">
            <v>1</v>
          </cell>
          <cell r="X52">
            <v>1</v>
          </cell>
          <cell r="AA52">
            <v>3</v>
          </cell>
          <cell r="AD52">
            <v>1</v>
          </cell>
        </row>
        <row r="53">
          <cell r="A53" t="str">
            <v>52</v>
          </cell>
          <cell r="B53" t="str">
            <v>その他の損傷及び中毒</v>
          </cell>
          <cell r="E53">
            <v>1</v>
          </cell>
          <cell r="F53">
            <v>3</v>
          </cell>
          <cell r="G53">
            <v>4</v>
          </cell>
          <cell r="P53">
            <v>1</v>
          </cell>
          <cell r="Q53">
            <v>1</v>
          </cell>
          <cell r="T53">
            <v>2</v>
          </cell>
          <cell r="U53">
            <v>1</v>
          </cell>
          <cell r="AA53">
            <v>1</v>
          </cell>
          <cell r="AD53">
            <v>6</v>
          </cell>
        </row>
        <row r="54">
          <cell r="A54" t="str">
            <v>53</v>
          </cell>
          <cell r="B54" t="str">
            <v>骨折（再掲）</v>
          </cell>
          <cell r="J54">
            <v>1</v>
          </cell>
          <cell r="Q54">
            <v>1</v>
          </cell>
          <cell r="AD54">
            <v>4</v>
          </cell>
        </row>
        <row r="55">
          <cell r="A55" t="str">
            <v>54</v>
          </cell>
          <cell r="B55" t="str">
            <v>Ｅ分類　自動車交通事故（再掲）</v>
          </cell>
          <cell r="C55">
            <v>0</v>
          </cell>
        </row>
        <row r="56">
          <cell r="A56" t="str">
            <v>55</v>
          </cell>
          <cell r="B56" t="str">
            <v>その他の健康管理及び保健サービス</v>
          </cell>
          <cell r="I56">
            <v>1</v>
          </cell>
          <cell r="K56">
            <v>1</v>
          </cell>
          <cell r="L56">
            <v>2</v>
          </cell>
          <cell r="P56">
            <v>2</v>
          </cell>
          <cell r="Q56">
            <v>5</v>
          </cell>
          <cell r="AD56">
            <v>1</v>
          </cell>
          <cell r="AH56">
            <v>1</v>
          </cell>
          <cell r="AJ56">
            <v>1</v>
          </cell>
        </row>
        <row r="57">
          <cell r="A57" t="str">
            <v>56</v>
          </cell>
          <cell r="B57" t="str">
            <v>歯の補綴（再掲）</v>
          </cell>
          <cell r="C57">
            <v>0</v>
          </cell>
        </row>
        <row r="58">
          <cell r="A58" t="str">
            <v>57</v>
          </cell>
          <cell r="B58" t="str">
            <v>分娩前看護及び分娩後視察（再掲）</v>
          </cell>
          <cell r="D58">
            <v>1</v>
          </cell>
          <cell r="G58">
            <v>1</v>
          </cell>
          <cell r="Q58">
            <v>1</v>
          </cell>
          <cell r="S58">
            <v>1</v>
          </cell>
          <cell r="AP58">
            <v>1</v>
          </cell>
        </row>
      </sheetData>
      <sheetData sheetId="5"/>
      <sheetData sheetId="6"/>
      <sheetData sheetId="7"/>
      <sheetData sheetId="8"/>
      <sheetData sheetId="9"/>
      <sheetData sheetId="1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ﾃﾞｰﾀ"/>
      <sheetName val="患者数"/>
      <sheetName val="単価"/>
      <sheetName val="診療収入"/>
      <sheetName val="室料差額"/>
      <sheetName val="その他医業収益"/>
      <sheetName val="医業収益"/>
      <sheetName val="医業外収益"/>
      <sheetName val="職員給与費"/>
      <sheetName val="材料費"/>
      <sheetName val="経費"/>
      <sheetName val="減価償却費"/>
      <sheetName val="資産減耗費"/>
      <sheetName val="研究研修費"/>
      <sheetName val="医業費用"/>
      <sheetName val="医業外費用"/>
      <sheetName val="収益明細"/>
      <sheetName val="費用明細"/>
      <sheetName val="損益計算書"/>
      <sheetName val="収支"/>
      <sheetName val="十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名古屋市"/>
      <sheetName val="名古屋市2"/>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ﾕｰｻﾞｰ設定"/>
      <sheetName val="ﾛｰﾝのﾃﾞｰﾀ"/>
      <sheetName val="ﾛｰﾝ返済表"/>
      <sheetName val="ﾛｰﾝ返済ｸﾞﾗﾌ"/>
      <sheetName val="Macros"/>
      <sheetName val="Lock"/>
      <sheetName val="ChgLoan"/>
    </sheetNames>
    <sheetDataSet>
      <sheetData sheetId="0" refreshError="1"/>
      <sheetData sheetId="1">
        <row r="16">
          <cell r="F16">
            <v>22453200</v>
          </cell>
          <cell r="I16">
            <v>1.9E-2</v>
          </cell>
        </row>
        <row r="18">
          <cell r="I18">
            <v>2</v>
          </cell>
        </row>
      </sheetData>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事業費・財源"/>
      <sheetName val="事業費内訳"/>
      <sheetName val="建築改修・減価償却費 "/>
      <sheetName val="設備改修・減価償却費 "/>
      <sheetName val="医療機器・減価償却費"/>
      <sheetName val="既存起債"/>
      <sheetName val="起債"/>
      <sheetName val="設計費"/>
      <sheetName val="設定条件"/>
      <sheetName val="設定"/>
      <sheetName val="収支損益"/>
      <sheetName val="収支要約"/>
      <sheetName val="Sheet3"/>
      <sheetName val="Sheet1"/>
      <sheetName val="職員数②"/>
      <sheetName val="国県補助"/>
      <sheetName val="人件費"/>
      <sheetName val="委託料"/>
    </sheetNames>
    <sheetDataSet>
      <sheetData sheetId="0"/>
      <sheetData sheetId="1"/>
      <sheetData sheetId="2"/>
      <sheetData sheetId="3"/>
      <sheetData sheetId="4"/>
      <sheetData sheetId="5"/>
      <sheetData sheetId="6"/>
      <sheetData sheetId="7"/>
      <sheetData sheetId="8"/>
      <sheetData sheetId="9"/>
      <sheetData sheetId="10"/>
      <sheetData sheetId="11">
        <row r="67">
          <cell r="N67">
            <v>148000</v>
          </cell>
        </row>
        <row r="160">
          <cell r="W160">
            <v>0</v>
          </cell>
        </row>
        <row r="509">
          <cell r="G509" t="str">
            <v>病院事業費用</v>
          </cell>
        </row>
        <row r="510">
          <cell r="G510" t="str">
            <v>1.医業費用</v>
          </cell>
        </row>
        <row r="512">
          <cell r="G512" t="str">
            <v>1.4減価償却費・継続分</v>
          </cell>
        </row>
        <row r="514">
          <cell r="G514" t="str">
            <v>　減価償却費・継続分</v>
          </cell>
          <cell r="H514">
            <v>251024371</v>
          </cell>
        </row>
        <row r="517">
          <cell r="G517" t="str">
            <v>　減価償却費・新病院</v>
          </cell>
          <cell r="H517" t="str">
            <v xml:space="preserve"> </v>
          </cell>
          <cell r="I517" t="str">
            <v xml:space="preserve"> </v>
          </cell>
        </row>
        <row r="526">
          <cell r="G526" t="str">
            <v xml:space="preserve">    駐車場</v>
          </cell>
        </row>
        <row r="527">
          <cell r="I527" t="str">
            <v xml:space="preserve"> </v>
          </cell>
        </row>
        <row r="530">
          <cell r="G530" t="str">
            <v>1.5資産減耗費</v>
          </cell>
        </row>
        <row r="531">
          <cell r="G531" t="str">
            <v xml:space="preserve">     残存価格</v>
          </cell>
          <cell r="H531">
            <v>518645100</v>
          </cell>
        </row>
        <row r="532">
          <cell r="G532" t="str">
            <v>　　　解体費用</v>
          </cell>
          <cell r="H532">
            <v>12907</v>
          </cell>
        </row>
        <row r="535">
          <cell r="G535" t="str">
            <v>1.6研究研修費</v>
          </cell>
        </row>
        <row r="536">
          <cell r="G536" t="str">
            <v xml:space="preserve">   対医業収益比（繰り入れ金から）</v>
          </cell>
          <cell r="H536">
            <v>0</v>
          </cell>
          <cell r="I536" t="str">
            <v xml:space="preserve"> </v>
          </cell>
        </row>
        <row r="537">
          <cell r="G537" t="str">
            <v>2.医業外費用</v>
          </cell>
        </row>
        <row r="540">
          <cell r="G540" t="str">
            <v>　企業債</v>
          </cell>
        </row>
        <row r="541">
          <cell r="G541" t="str">
            <v>　　企業債・継続分</v>
          </cell>
        </row>
        <row r="542">
          <cell r="G542" t="str">
            <v>　　企業債・新病院分</v>
          </cell>
        </row>
        <row r="543">
          <cell r="G543" t="str">
            <v>　建設改良費</v>
          </cell>
        </row>
        <row r="544">
          <cell r="G544" t="str">
            <v>　　建設改良費・継続分</v>
          </cell>
        </row>
        <row r="545">
          <cell r="G545" t="str">
            <v>　　建設改良費・新病院分</v>
          </cell>
        </row>
        <row r="548">
          <cell r="H548" t="str">
            <v>平成６年度（決算額）</v>
          </cell>
        </row>
        <row r="549">
          <cell r="H549" t="str">
            <v>　</v>
          </cell>
        </row>
        <row r="550">
          <cell r="G550" t="str">
            <v>2.2患者外給食材料費</v>
          </cell>
        </row>
        <row r="551">
          <cell r="G551" t="str">
            <v>2.3繰延べ勘定償却</v>
          </cell>
        </row>
        <row r="552">
          <cell r="G552" t="str">
            <v xml:space="preserve">    繰り延べ　　</v>
          </cell>
          <cell r="I552" t="str">
            <v xml:space="preserve"> </v>
          </cell>
        </row>
        <row r="553">
          <cell r="G553" t="str">
            <v xml:space="preserve">      繰り延べ・Ⅰ期　　</v>
          </cell>
          <cell r="H553" t="str">
            <v>定額</v>
          </cell>
          <cell r="I553">
            <v>5</v>
          </cell>
        </row>
        <row r="554">
          <cell r="G554" t="str">
            <v xml:space="preserve">      繰り延べ・Ⅱ期　　</v>
          </cell>
          <cell r="H554" t="str">
            <v>定額</v>
          </cell>
          <cell r="I554">
            <v>5</v>
          </cell>
        </row>
        <row r="555">
          <cell r="G555" t="str">
            <v xml:space="preserve">      繰り延べ・Ⅲ期　　</v>
          </cell>
          <cell r="H555" t="str">
            <v>定額</v>
          </cell>
          <cell r="I555">
            <v>5</v>
          </cell>
        </row>
        <row r="556">
          <cell r="G556" t="str">
            <v xml:space="preserve"> </v>
          </cell>
          <cell r="I556" t="str">
            <v xml:space="preserve"> </v>
          </cell>
        </row>
        <row r="557">
          <cell r="G557" t="str">
            <v xml:space="preserve"> </v>
          </cell>
          <cell r="I557" t="str">
            <v xml:space="preserve"> </v>
          </cell>
        </row>
        <row r="558">
          <cell r="G558" t="str">
            <v>2.4雑損失</v>
          </cell>
          <cell r="H558" t="str">
            <v>　</v>
          </cell>
        </row>
        <row r="560">
          <cell r="G560" t="str">
            <v>3.特別損失</v>
          </cell>
        </row>
        <row r="561">
          <cell r="G561" t="str">
            <v>3.1固定資産売却損</v>
          </cell>
        </row>
        <row r="562">
          <cell r="G562" t="str">
            <v>3.2過年度損益修正損</v>
          </cell>
        </row>
        <row r="564">
          <cell r="G564" t="str">
            <v>延べ面積（㎡）</v>
          </cell>
          <cell r="H564">
            <v>13221.26</v>
          </cell>
          <cell r="I564" t="str">
            <v xml:space="preserve"> </v>
          </cell>
        </row>
        <row r="565">
          <cell r="G565" t="str">
            <v>　既存</v>
          </cell>
          <cell r="H565">
            <v>13221.26</v>
          </cell>
        </row>
        <row r="566">
          <cell r="G566" t="str">
            <v>　　改修</v>
          </cell>
          <cell r="H566">
            <v>0</v>
          </cell>
        </row>
        <row r="567">
          <cell r="G567" t="str">
            <v>　　未利用</v>
          </cell>
        </row>
        <row r="568">
          <cell r="G568" t="str">
            <v>　増築</v>
          </cell>
          <cell r="H568">
            <v>0</v>
          </cell>
        </row>
        <row r="570">
          <cell r="G570" t="str">
            <v>１床当たり面積</v>
          </cell>
        </row>
      </sheetData>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収支損益"/>
      <sheetName val="健診業務"/>
    </sheetNames>
    <sheetDataSet>
      <sheetData sheetId="0">
        <row r="67">
          <cell r="N67">
            <v>148000</v>
          </cell>
        </row>
        <row r="68">
          <cell r="Z68">
            <v>0</v>
          </cell>
        </row>
        <row r="69">
          <cell r="S69">
            <v>200000</v>
          </cell>
        </row>
        <row r="117">
          <cell r="W117">
            <v>3699472.9720000005</v>
          </cell>
        </row>
      </sheetData>
      <sheetData sheetId="1">
        <row r="6">
          <cell r="C6" t="str">
            <v>資料３４　健診者等の推移</v>
          </cell>
        </row>
        <row r="7">
          <cell r="C7" t="str">
            <v>　　　　区分</v>
          </cell>
          <cell r="D7" t="str">
            <v xml:space="preserve"> 昭和６３年度</v>
          </cell>
          <cell r="E7" t="str">
            <v xml:space="preserve"> 平成元年度</v>
          </cell>
          <cell r="H7" t="str">
            <v xml:space="preserve"> 平成２年度</v>
          </cell>
          <cell r="K7" t="str">
            <v xml:space="preserve"> 平成３年度</v>
          </cell>
          <cell r="N7" t="str">
            <v xml:space="preserve"> 平成４年度</v>
          </cell>
        </row>
        <row r="8">
          <cell r="C8" t="str">
            <v>　</v>
          </cell>
          <cell r="E8" t="str">
            <v>件数</v>
          </cell>
          <cell r="F8" t="str">
            <v>金額</v>
          </cell>
          <cell r="G8" t="str">
            <v>単価</v>
          </cell>
          <cell r="H8" t="str">
            <v>件数</v>
          </cell>
          <cell r="I8" t="str">
            <v>金額</v>
          </cell>
          <cell r="J8" t="str">
            <v>単価</v>
          </cell>
          <cell r="K8" t="str">
            <v>件数</v>
          </cell>
          <cell r="L8" t="str">
            <v>金額</v>
          </cell>
          <cell r="M8" t="str">
            <v>単価</v>
          </cell>
          <cell r="N8" t="str">
            <v>件数</v>
          </cell>
        </row>
        <row r="9">
          <cell r="C9" t="str">
            <v xml:space="preserve"> 集団検診</v>
          </cell>
        </row>
        <row r="10">
          <cell r="C10" t="str">
            <v>　老人健診（基本健康診査）</v>
          </cell>
          <cell r="D10">
            <v>502</v>
          </cell>
          <cell r="E10">
            <v>715</v>
          </cell>
          <cell r="F10">
            <v>6670990</v>
          </cell>
          <cell r="G10">
            <v>9330.0559440559446</v>
          </cell>
          <cell r="H10">
            <v>786</v>
          </cell>
          <cell r="I10">
            <v>7618817</v>
          </cell>
          <cell r="J10">
            <v>9693.1513994910947</v>
          </cell>
          <cell r="K10">
            <v>643</v>
          </cell>
          <cell r="L10">
            <v>6292166</v>
          </cell>
          <cell r="M10">
            <v>9785.6391912908239</v>
          </cell>
          <cell r="N10">
            <v>619</v>
          </cell>
        </row>
        <row r="11">
          <cell r="C11" t="str">
            <v>　国保被保険者健診</v>
          </cell>
          <cell r="D11">
            <v>110</v>
          </cell>
          <cell r="E11">
            <v>130</v>
          </cell>
          <cell r="F11">
            <v>2597050</v>
          </cell>
          <cell r="G11">
            <v>19977.307692307691</v>
          </cell>
          <cell r="H11">
            <v>96</v>
          </cell>
          <cell r="I11">
            <v>1944210</v>
          </cell>
          <cell r="J11">
            <v>20252.1875</v>
          </cell>
          <cell r="K11">
            <v>107</v>
          </cell>
          <cell r="L11">
            <v>2167940</v>
          </cell>
          <cell r="M11">
            <v>20261.121495327101</v>
          </cell>
          <cell r="N11">
            <v>101</v>
          </cell>
        </row>
        <row r="12">
          <cell r="C12" t="str">
            <v>　医師国保健診</v>
          </cell>
          <cell r="E12">
            <v>37</v>
          </cell>
          <cell r="F12">
            <v>1127420</v>
          </cell>
          <cell r="G12">
            <v>30470.81081081081</v>
          </cell>
          <cell r="H12">
            <v>40</v>
          </cell>
          <cell r="I12">
            <v>1222050</v>
          </cell>
          <cell r="J12">
            <v>30551.25</v>
          </cell>
          <cell r="K12">
            <v>41</v>
          </cell>
          <cell r="L12">
            <v>1255010</v>
          </cell>
          <cell r="M12">
            <v>30610</v>
          </cell>
          <cell r="N12">
            <v>37</v>
          </cell>
        </row>
        <row r="13">
          <cell r="C13" t="str">
            <v>　被爆者健診</v>
          </cell>
          <cell r="D13">
            <v>37</v>
          </cell>
          <cell r="E13">
            <v>39</v>
          </cell>
          <cell r="F13">
            <v>309128</v>
          </cell>
          <cell r="G13">
            <v>7926.3589743589746</v>
          </cell>
          <cell r="H13">
            <v>33</v>
          </cell>
          <cell r="I13">
            <v>250652</v>
          </cell>
          <cell r="J13">
            <v>7595.515151515152</v>
          </cell>
          <cell r="K13">
            <v>27</v>
          </cell>
          <cell r="L13">
            <v>214209</v>
          </cell>
          <cell r="M13">
            <v>7933.666666666667</v>
          </cell>
          <cell r="N13">
            <v>34</v>
          </cell>
        </row>
        <row r="14">
          <cell r="C14" t="str">
            <v>　市職員健診</v>
          </cell>
          <cell r="D14">
            <v>5873</v>
          </cell>
          <cell r="E14">
            <v>3897</v>
          </cell>
          <cell r="F14">
            <v>21906480</v>
          </cell>
          <cell r="G14">
            <v>5621.3702848344883</v>
          </cell>
          <cell r="H14">
            <v>3239</v>
          </cell>
          <cell r="I14">
            <v>21570140</v>
          </cell>
          <cell r="J14">
            <v>6659.5060203766598</v>
          </cell>
          <cell r="K14">
            <v>4112</v>
          </cell>
          <cell r="L14">
            <v>23936410</v>
          </cell>
          <cell r="M14">
            <v>5821.1113813229576</v>
          </cell>
          <cell r="N14">
            <v>3317</v>
          </cell>
        </row>
        <row r="15">
          <cell r="C15" t="str">
            <v>　企業健診</v>
          </cell>
          <cell r="E15">
            <v>128</v>
          </cell>
          <cell r="F15">
            <v>3394600</v>
          </cell>
          <cell r="G15">
            <v>26520.3125</v>
          </cell>
          <cell r="H15">
            <v>232</v>
          </cell>
          <cell r="I15">
            <v>4507390</v>
          </cell>
          <cell r="J15">
            <v>19428.405172413793</v>
          </cell>
          <cell r="K15">
            <v>220</v>
          </cell>
          <cell r="L15">
            <v>4379610</v>
          </cell>
          <cell r="M15">
            <v>19907.31818181818</v>
          </cell>
          <cell r="N15">
            <v>233</v>
          </cell>
        </row>
        <row r="16">
          <cell r="C16" t="str">
            <v>　児童生徒結核検診</v>
          </cell>
          <cell r="G16" t="str">
            <v xml:space="preserve"> </v>
          </cell>
          <cell r="J16" t="str">
            <v xml:space="preserve"> </v>
          </cell>
          <cell r="M16" t="str">
            <v xml:space="preserve"> </v>
          </cell>
        </row>
        <row r="17">
          <cell r="C17" t="str">
            <v xml:space="preserve"> 細菌検査（検便）</v>
          </cell>
          <cell r="D17">
            <v>1785</v>
          </cell>
          <cell r="E17">
            <v>1948</v>
          </cell>
          <cell r="F17">
            <v>6324300</v>
          </cell>
          <cell r="G17">
            <v>3246.5605749486654</v>
          </cell>
          <cell r="H17">
            <v>249</v>
          </cell>
          <cell r="I17">
            <v>659850</v>
          </cell>
          <cell r="J17">
            <v>2650</v>
          </cell>
          <cell r="M17" t="str">
            <v xml:space="preserve"> </v>
          </cell>
        </row>
        <row r="18">
          <cell r="C18" t="str">
            <v xml:space="preserve"> お誕生前健診</v>
          </cell>
          <cell r="D18">
            <v>188</v>
          </cell>
          <cell r="E18">
            <v>224</v>
          </cell>
          <cell r="F18">
            <v>948486</v>
          </cell>
          <cell r="G18">
            <v>4234.3125</v>
          </cell>
          <cell r="H18">
            <v>177</v>
          </cell>
          <cell r="I18">
            <v>770839</v>
          </cell>
          <cell r="J18">
            <v>4355.0225988700568</v>
          </cell>
          <cell r="K18">
            <v>199</v>
          </cell>
          <cell r="L18">
            <v>892636</v>
          </cell>
          <cell r="M18">
            <v>4485.6080402010048</v>
          </cell>
          <cell r="N18">
            <v>175</v>
          </cell>
        </row>
        <row r="19">
          <cell r="C19" t="str">
            <v xml:space="preserve"> １才６カ月健診</v>
          </cell>
          <cell r="G19" t="str">
            <v xml:space="preserve"> </v>
          </cell>
          <cell r="J19" t="str">
            <v xml:space="preserve"> </v>
          </cell>
          <cell r="M19" t="str">
            <v xml:space="preserve"> </v>
          </cell>
        </row>
        <row r="20">
          <cell r="C20" t="str">
            <v xml:space="preserve"> 乳幼児精密健診</v>
          </cell>
          <cell r="D20">
            <v>57</v>
          </cell>
          <cell r="E20">
            <v>57</v>
          </cell>
          <cell r="F20">
            <v>160611</v>
          </cell>
          <cell r="G20">
            <v>2817.7368421052633</v>
          </cell>
          <cell r="H20">
            <v>42</v>
          </cell>
          <cell r="I20">
            <v>100956</v>
          </cell>
          <cell r="J20">
            <v>2403.7142857142858</v>
          </cell>
          <cell r="K20">
            <v>28</v>
          </cell>
          <cell r="L20">
            <v>65583</v>
          </cell>
          <cell r="M20">
            <v>2342.25</v>
          </cell>
          <cell r="N20">
            <v>33</v>
          </cell>
        </row>
        <row r="21">
          <cell r="C21" t="str">
            <v xml:space="preserve"> 結核管理健診</v>
          </cell>
          <cell r="D21">
            <v>4</v>
          </cell>
          <cell r="E21">
            <v>11</v>
          </cell>
          <cell r="F21">
            <v>58970</v>
          </cell>
          <cell r="G21">
            <v>5360.909090909091</v>
          </cell>
          <cell r="H21">
            <v>11</v>
          </cell>
          <cell r="I21">
            <v>67920</v>
          </cell>
          <cell r="J21">
            <v>6174.545454545455</v>
          </cell>
          <cell r="K21">
            <v>4</v>
          </cell>
          <cell r="L21">
            <v>25936</v>
          </cell>
          <cell r="M21">
            <v>6484</v>
          </cell>
          <cell r="N21">
            <v>5</v>
          </cell>
        </row>
        <row r="22">
          <cell r="C22" t="str">
            <v xml:space="preserve"> 梅毒検査</v>
          </cell>
          <cell r="D22">
            <v>2</v>
          </cell>
          <cell r="E22">
            <v>0</v>
          </cell>
          <cell r="G22" t="str">
            <v xml:space="preserve"> </v>
          </cell>
          <cell r="H22">
            <v>0</v>
          </cell>
          <cell r="J22" t="str">
            <v xml:space="preserve"> </v>
          </cell>
          <cell r="K22">
            <v>0</v>
          </cell>
          <cell r="M22" t="str">
            <v xml:space="preserve"> </v>
          </cell>
          <cell r="N22">
            <v>0</v>
          </cell>
        </row>
        <row r="23">
          <cell r="C23" t="str">
            <v xml:space="preserve"> 妊婦健診(1)</v>
          </cell>
          <cell r="D23">
            <v>461</v>
          </cell>
          <cell r="E23">
            <v>408</v>
          </cell>
          <cell r="F23">
            <v>2593290</v>
          </cell>
          <cell r="G23">
            <v>6356.1029411764703</v>
          </cell>
          <cell r="H23">
            <v>432</v>
          </cell>
          <cell r="I23">
            <v>2827440</v>
          </cell>
          <cell r="J23">
            <v>6545</v>
          </cell>
          <cell r="K23">
            <v>456</v>
          </cell>
          <cell r="L23">
            <v>3031168</v>
          </cell>
          <cell r="M23">
            <v>6647.2982456140353</v>
          </cell>
          <cell r="N23">
            <v>408</v>
          </cell>
        </row>
        <row r="24">
          <cell r="C24" t="str">
            <v xml:space="preserve"> 妊婦健診(2)</v>
          </cell>
          <cell r="G24" t="str">
            <v xml:space="preserve"> </v>
          </cell>
          <cell r="J24" t="str">
            <v xml:space="preserve"> </v>
          </cell>
          <cell r="M24" t="str">
            <v xml:space="preserve"> </v>
          </cell>
        </row>
        <row r="25">
          <cell r="C25" t="str">
            <v xml:space="preserve"> 妊婦ＨＢs抗原検査</v>
          </cell>
          <cell r="D25">
            <v>461</v>
          </cell>
          <cell r="E25">
            <v>408</v>
          </cell>
          <cell r="F25">
            <v>472665</v>
          </cell>
          <cell r="G25">
            <v>1158.4926470588234</v>
          </cell>
          <cell r="H25">
            <v>432</v>
          </cell>
          <cell r="I25">
            <v>496800</v>
          </cell>
          <cell r="J25">
            <v>1150</v>
          </cell>
          <cell r="K25">
            <v>456</v>
          </cell>
          <cell r="L25">
            <v>532492</v>
          </cell>
          <cell r="M25">
            <v>1167.7456140350878</v>
          </cell>
          <cell r="N25">
            <v>408</v>
          </cell>
        </row>
        <row r="26">
          <cell r="C26" t="str">
            <v xml:space="preserve"> 妊婦ＨＢe抗原検査</v>
          </cell>
          <cell r="D26">
            <v>11</v>
          </cell>
          <cell r="E26">
            <v>9</v>
          </cell>
          <cell r="F26">
            <v>62590</v>
          </cell>
          <cell r="G26">
            <v>6954.4444444444443</v>
          </cell>
          <cell r="H26">
            <v>11</v>
          </cell>
          <cell r="I26">
            <v>64230</v>
          </cell>
          <cell r="J26">
            <v>5839.090909090909</v>
          </cell>
          <cell r="K26">
            <v>3</v>
          </cell>
          <cell r="L26">
            <v>16290</v>
          </cell>
          <cell r="M26">
            <v>5430</v>
          </cell>
          <cell r="N26">
            <v>7</v>
          </cell>
        </row>
        <row r="27">
          <cell r="C27" t="str">
            <v xml:space="preserve"> Ｂ型肝炎事業</v>
          </cell>
          <cell r="G27" t="str">
            <v xml:space="preserve"> </v>
          </cell>
          <cell r="J27" t="str">
            <v xml:space="preserve"> </v>
          </cell>
          <cell r="M27" t="str">
            <v xml:space="preserve"> </v>
          </cell>
        </row>
        <row r="28">
          <cell r="C28" t="str">
            <v xml:space="preserve"> 産婦健診</v>
          </cell>
          <cell r="D28">
            <v>44</v>
          </cell>
          <cell r="E28">
            <v>36</v>
          </cell>
          <cell r="F28">
            <v>152449</v>
          </cell>
          <cell r="G28">
            <v>4234.6944444444443</v>
          </cell>
          <cell r="H28">
            <v>40</v>
          </cell>
          <cell r="I28">
            <v>174560</v>
          </cell>
          <cell r="J28">
            <v>4364</v>
          </cell>
          <cell r="K28">
            <v>38</v>
          </cell>
          <cell r="L28">
            <v>168340</v>
          </cell>
          <cell r="M28">
            <v>4430</v>
          </cell>
          <cell r="N28">
            <v>26</v>
          </cell>
        </row>
        <row r="29">
          <cell r="C29" t="str">
            <v xml:space="preserve"> ガン精密検査連絡手数料</v>
          </cell>
          <cell r="G29" t="str">
            <v xml:space="preserve"> </v>
          </cell>
          <cell r="J29" t="str">
            <v xml:space="preserve"> </v>
          </cell>
          <cell r="M29" t="str">
            <v xml:space="preserve"> </v>
          </cell>
        </row>
        <row r="30">
          <cell r="C30" t="str">
            <v xml:space="preserve"> 予防接種</v>
          </cell>
          <cell r="D30">
            <v>116</v>
          </cell>
          <cell r="E30">
            <v>95</v>
          </cell>
          <cell r="F30">
            <v>439100</v>
          </cell>
          <cell r="G30">
            <v>4622.105263157895</v>
          </cell>
          <cell r="H30">
            <v>265</v>
          </cell>
          <cell r="I30">
            <v>1154900</v>
          </cell>
          <cell r="J30">
            <v>4358.1132075471696</v>
          </cell>
          <cell r="K30">
            <v>257</v>
          </cell>
          <cell r="L30">
            <v>1158389</v>
          </cell>
          <cell r="M30">
            <v>4507.3501945525295</v>
          </cell>
          <cell r="N30">
            <v>277</v>
          </cell>
        </row>
        <row r="31">
          <cell r="C31" t="str">
            <v xml:space="preserve"> 産業医</v>
          </cell>
        </row>
        <row r="32">
          <cell r="C32" t="str">
            <v xml:space="preserve"> その他</v>
          </cell>
          <cell r="F32">
            <v>1927259</v>
          </cell>
          <cell r="I32">
            <v>1122776</v>
          </cell>
          <cell r="L32">
            <v>1054299</v>
          </cell>
        </row>
        <row r="33">
          <cell r="C33" t="str">
            <v xml:space="preserve">  小計</v>
          </cell>
          <cell r="D33">
            <v>9535</v>
          </cell>
          <cell r="E33">
            <v>8142</v>
          </cell>
          <cell r="F33">
            <v>49145388</v>
          </cell>
          <cell r="G33">
            <v>6036.0338983050851</v>
          </cell>
          <cell r="H33">
            <v>6085</v>
          </cell>
          <cell r="I33">
            <v>44553530</v>
          </cell>
          <cell r="J33">
            <v>7321.8619556285948</v>
          </cell>
          <cell r="K33">
            <v>6591</v>
          </cell>
          <cell r="L33">
            <v>45190478</v>
          </cell>
          <cell r="M33">
            <v>6856.3917463207408</v>
          </cell>
          <cell r="N33">
            <v>5680</v>
          </cell>
        </row>
        <row r="34">
          <cell r="C34" t="str">
            <v xml:space="preserve"> 人間ドック</v>
          </cell>
          <cell r="D34">
            <v>158</v>
          </cell>
          <cell r="E34">
            <v>331</v>
          </cell>
          <cell r="F34">
            <v>14308000</v>
          </cell>
          <cell r="G34">
            <v>43226.586102719033</v>
          </cell>
          <cell r="H34">
            <v>390</v>
          </cell>
          <cell r="I34">
            <v>16880000</v>
          </cell>
          <cell r="J34">
            <v>43282.051282051281</v>
          </cell>
          <cell r="K34">
            <v>402</v>
          </cell>
          <cell r="L34">
            <v>17321000</v>
          </cell>
          <cell r="M34">
            <v>43087.064676616916</v>
          </cell>
          <cell r="N34">
            <v>535</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収支-有診"/>
      <sheetName val="収支-老健"/>
      <sheetName val="繰入計算"/>
      <sheetName val="算定-有診"/>
      <sheetName val="算定-老健"/>
      <sheetName val="DB職員配置"/>
      <sheetName val="DB事業費"/>
      <sheetName val="DB起債償還"/>
      <sheetName val="まとめ"/>
      <sheetName val="Sheet1"/>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1_3"/>
      <sheetName val="T施設名ﾏｽﾀ"/>
      <sheetName val="Q4_1_5"/>
      <sheetName val="HP_入院Pt"/>
      <sheetName val="Q4_2_5"/>
      <sheetName val="HP_外来Pt"/>
      <sheetName val="HP順位"/>
      <sheetName val="疾患順位"/>
      <sheetName val="HP順位 (2)"/>
      <sheetName val="疾患順位 (2)"/>
      <sheetName val="病院名（仮称）"/>
    </sheetNames>
    <sheetDataSet>
      <sheetData sheetId="0"/>
      <sheetData sheetId="1">
        <row r="6">
          <cell r="B6">
            <v>3</v>
          </cell>
          <cell r="C6" t="str">
            <v>東北労災病院</v>
          </cell>
          <cell r="D6">
            <v>580</v>
          </cell>
          <cell r="E6">
            <v>18</v>
          </cell>
        </row>
        <row r="7">
          <cell r="B7">
            <v>4</v>
          </cell>
          <cell r="C7" t="str">
            <v>仙台市立病院</v>
          </cell>
          <cell r="D7">
            <v>549</v>
          </cell>
          <cell r="E7">
            <v>19</v>
          </cell>
        </row>
        <row r="8">
          <cell r="B8">
            <v>5</v>
          </cell>
          <cell r="C8" t="str">
            <v>国立療養所宮城病院</v>
          </cell>
          <cell r="D8">
            <v>520</v>
          </cell>
          <cell r="E8">
            <v>10</v>
          </cell>
        </row>
        <row r="9">
          <cell r="B9">
            <v>6</v>
          </cell>
          <cell r="C9" t="str">
            <v>東北厚生年金病院</v>
          </cell>
          <cell r="D9">
            <v>500</v>
          </cell>
          <cell r="E9">
            <v>20</v>
          </cell>
        </row>
        <row r="10">
          <cell r="B10">
            <v>7</v>
          </cell>
          <cell r="C10" t="str">
            <v>国立療養所　西多賀病院</v>
          </cell>
          <cell r="D10">
            <v>500</v>
          </cell>
          <cell r="E10">
            <v>11</v>
          </cell>
        </row>
        <row r="11">
          <cell r="B11">
            <v>8</v>
          </cell>
          <cell r="C11" t="str">
            <v>仙台赤十字病院</v>
          </cell>
          <cell r="D11">
            <v>484</v>
          </cell>
          <cell r="E11">
            <v>22</v>
          </cell>
        </row>
        <row r="12">
          <cell r="B12">
            <v>9</v>
          </cell>
          <cell r="C12" t="str">
            <v>仙台社会保険病院</v>
          </cell>
          <cell r="D12">
            <v>450</v>
          </cell>
          <cell r="E12">
            <v>17</v>
          </cell>
        </row>
        <row r="13">
          <cell r="B13">
            <v>10</v>
          </cell>
          <cell r="C13" t="str">
            <v>明理会　西仙台病院</v>
          </cell>
          <cell r="D13">
            <v>444</v>
          </cell>
          <cell r="E13">
            <v>3</v>
          </cell>
        </row>
        <row r="14">
          <cell r="B14">
            <v>11</v>
          </cell>
          <cell r="C14" t="str">
            <v>厚生会　仙台厚生病院</v>
          </cell>
          <cell r="D14">
            <v>385</v>
          </cell>
          <cell r="E14">
            <v>9</v>
          </cell>
        </row>
        <row r="15">
          <cell r="B15">
            <v>12</v>
          </cell>
          <cell r="C15" t="str">
            <v>宮城県立がんセンター</v>
          </cell>
          <cell r="D15">
            <v>358</v>
          </cell>
          <cell r="E15">
            <v>11</v>
          </cell>
        </row>
        <row r="16">
          <cell r="B16">
            <v>13</v>
          </cell>
          <cell r="C16" t="str">
            <v>宮城県立名取病院</v>
          </cell>
          <cell r="D16">
            <v>354</v>
          </cell>
          <cell r="E16">
            <v>3</v>
          </cell>
        </row>
        <row r="17">
          <cell r="B17">
            <v>14</v>
          </cell>
          <cell r="C17" t="str">
            <v>仙台市医療センター　仙台オープン病院</v>
          </cell>
          <cell r="D17">
            <v>330</v>
          </cell>
          <cell r="E17">
            <v>15</v>
          </cell>
        </row>
        <row r="18">
          <cell r="B18">
            <v>15</v>
          </cell>
          <cell r="C18" t="str">
            <v>国家公務員等共済組合連合会　東北公済病院</v>
          </cell>
          <cell r="D18">
            <v>321</v>
          </cell>
          <cell r="E18">
            <v>14</v>
          </cell>
        </row>
        <row r="19">
          <cell r="B19">
            <v>16</v>
          </cell>
          <cell r="C19" t="str">
            <v>国家公務員等共済組合連合会　宮城野病院</v>
          </cell>
          <cell r="D19">
            <v>320</v>
          </cell>
          <cell r="E19">
            <v>12</v>
          </cell>
        </row>
        <row r="20">
          <cell r="B20">
            <v>17</v>
          </cell>
          <cell r="C20" t="str">
            <v>徳洲会　仙台徳洲会病院</v>
          </cell>
          <cell r="D20">
            <v>315</v>
          </cell>
          <cell r="E20">
            <v>18</v>
          </cell>
        </row>
        <row r="21">
          <cell r="B21">
            <v>18</v>
          </cell>
          <cell r="C21" t="str">
            <v>宮城県精神障害者救護会　国見台病院</v>
          </cell>
          <cell r="D21">
            <v>300</v>
          </cell>
          <cell r="E21">
            <v>2</v>
          </cell>
        </row>
        <row r="22">
          <cell r="B22">
            <v>19</v>
          </cell>
          <cell r="C22" t="str">
            <v>東北予防衛生会　青葉病院</v>
          </cell>
          <cell r="D22">
            <v>299</v>
          </cell>
          <cell r="E22">
            <v>3</v>
          </cell>
        </row>
        <row r="23">
          <cell r="B23">
            <v>20</v>
          </cell>
          <cell r="C23" t="str">
            <v>公立刈田綜合病院</v>
          </cell>
          <cell r="D23">
            <v>298</v>
          </cell>
          <cell r="E23">
            <v>12</v>
          </cell>
        </row>
        <row r="24">
          <cell r="B24">
            <v>21</v>
          </cell>
          <cell r="C24" t="str">
            <v>東北会　東北会病院</v>
          </cell>
          <cell r="D24">
            <v>252</v>
          </cell>
          <cell r="E24">
            <v>2</v>
          </cell>
        </row>
        <row r="25">
          <cell r="B25">
            <v>22</v>
          </cell>
          <cell r="C25" t="str">
            <v>吉田報恩会　春日療養園</v>
          </cell>
          <cell r="D25">
            <v>250</v>
          </cell>
          <cell r="E25">
            <v>3</v>
          </cell>
        </row>
        <row r="26">
          <cell r="B26">
            <v>23</v>
          </cell>
          <cell r="C26" t="str">
            <v>宮城県　拓桃医療療育センター</v>
          </cell>
          <cell r="D26">
            <v>235</v>
          </cell>
          <cell r="E26">
            <v>5</v>
          </cell>
        </row>
        <row r="27">
          <cell r="B27">
            <v>24</v>
          </cell>
          <cell r="C27" t="str">
            <v>ＪＲ仙台病院</v>
          </cell>
          <cell r="D27">
            <v>207</v>
          </cell>
          <cell r="E27">
            <v>18</v>
          </cell>
        </row>
        <row r="28">
          <cell r="B28">
            <v>25</v>
          </cell>
          <cell r="C28" t="str">
            <v>仙南中央病院</v>
          </cell>
          <cell r="D28">
            <v>204</v>
          </cell>
          <cell r="E28">
            <v>2</v>
          </cell>
        </row>
        <row r="29">
          <cell r="B29">
            <v>26</v>
          </cell>
          <cell r="C29" t="str">
            <v>白嶺会　仙台整形外科病院</v>
          </cell>
          <cell r="D29">
            <v>201</v>
          </cell>
          <cell r="E29">
            <v>2</v>
          </cell>
        </row>
        <row r="30">
          <cell r="B30">
            <v>27</v>
          </cell>
          <cell r="C30" t="str">
            <v>宮城健康保険病院</v>
          </cell>
          <cell r="D30">
            <v>200</v>
          </cell>
          <cell r="E30">
            <v>6</v>
          </cell>
        </row>
        <row r="31">
          <cell r="B31">
            <v>28</v>
          </cell>
          <cell r="C31" t="str">
            <v>南浜中央病院</v>
          </cell>
          <cell r="D31">
            <v>200</v>
          </cell>
          <cell r="E31">
            <v>4</v>
          </cell>
        </row>
        <row r="32">
          <cell r="B32">
            <v>29</v>
          </cell>
          <cell r="C32" t="str">
            <v>ＮＴＴ東北病院</v>
          </cell>
          <cell r="D32">
            <v>194</v>
          </cell>
          <cell r="E32">
            <v>11</v>
          </cell>
        </row>
        <row r="33">
          <cell r="B33">
            <v>30</v>
          </cell>
          <cell r="C33" t="str">
            <v>仙南サナトリウム</v>
          </cell>
          <cell r="D33">
            <v>193</v>
          </cell>
          <cell r="E33">
            <v>3</v>
          </cell>
        </row>
        <row r="34">
          <cell r="B34">
            <v>31</v>
          </cell>
          <cell r="C34" t="str">
            <v>広南会　広南病院</v>
          </cell>
          <cell r="D34">
            <v>189</v>
          </cell>
          <cell r="E34">
            <v>6</v>
          </cell>
        </row>
        <row r="35">
          <cell r="B35">
            <v>32</v>
          </cell>
          <cell r="C35" t="str">
            <v>宮城県成人病予防協会　仙台循環器病センター</v>
          </cell>
          <cell r="D35">
            <v>170</v>
          </cell>
          <cell r="E35">
            <v>6</v>
          </cell>
        </row>
        <row r="36">
          <cell r="B36">
            <v>33</v>
          </cell>
          <cell r="C36" t="str">
            <v>小島慈恵会小島病院</v>
          </cell>
          <cell r="D36">
            <v>170</v>
          </cell>
          <cell r="E36">
            <v>3</v>
          </cell>
        </row>
        <row r="37">
          <cell r="B37">
            <v>34</v>
          </cell>
          <cell r="C37" t="str">
            <v>宮城県厚生協会　長町病院</v>
          </cell>
          <cell r="D37">
            <v>160</v>
          </cell>
          <cell r="E37">
            <v>9</v>
          </cell>
        </row>
        <row r="38">
          <cell r="B38">
            <v>35</v>
          </cell>
          <cell r="C38" t="str">
            <v>自衛隊仙台病院</v>
          </cell>
          <cell r="D38">
            <v>159</v>
          </cell>
          <cell r="E38">
            <v>14</v>
          </cell>
        </row>
        <row r="39">
          <cell r="B39">
            <v>36</v>
          </cell>
          <cell r="C39" t="str">
            <v>町立大河原病院</v>
          </cell>
          <cell r="D39">
            <v>155</v>
          </cell>
          <cell r="E39">
            <v>7</v>
          </cell>
        </row>
        <row r="40">
          <cell r="B40">
            <v>37</v>
          </cell>
          <cell r="C40" t="str">
            <v>康陽会　中嶋病院</v>
          </cell>
          <cell r="D40">
            <v>151</v>
          </cell>
          <cell r="E40">
            <v>7</v>
          </cell>
        </row>
        <row r="41">
          <cell r="B41">
            <v>38</v>
          </cell>
          <cell r="C41" t="str">
            <v>翠十字　杜都中央病院</v>
          </cell>
          <cell r="D41">
            <v>150</v>
          </cell>
          <cell r="E41">
            <v>3</v>
          </cell>
        </row>
        <row r="42">
          <cell r="B42">
            <v>39</v>
          </cell>
          <cell r="C42" t="str">
            <v>南東北病院</v>
          </cell>
          <cell r="D42">
            <v>136</v>
          </cell>
          <cell r="E42">
            <v>15</v>
          </cell>
        </row>
        <row r="43">
          <cell r="B43">
            <v>40</v>
          </cell>
          <cell r="C43" t="str">
            <v>光が丘スペルマン病院</v>
          </cell>
          <cell r="D43">
            <v>132</v>
          </cell>
          <cell r="E43">
            <v>4</v>
          </cell>
        </row>
        <row r="44">
          <cell r="B44">
            <v>41</v>
          </cell>
          <cell r="C44" t="str">
            <v>仙台逓信病院</v>
          </cell>
          <cell r="D44">
            <v>130</v>
          </cell>
          <cell r="E44">
            <v>11</v>
          </cell>
        </row>
        <row r="45">
          <cell r="B45">
            <v>42</v>
          </cell>
          <cell r="C45" t="str">
            <v>安田博愛会　安田病院</v>
          </cell>
          <cell r="D45">
            <v>125</v>
          </cell>
          <cell r="E45">
            <v>3</v>
          </cell>
        </row>
        <row r="46">
          <cell r="B46">
            <v>43</v>
          </cell>
          <cell r="C46" t="str">
            <v>名取熊野堂病院</v>
          </cell>
          <cell r="D46">
            <v>124</v>
          </cell>
          <cell r="E46">
            <v>3</v>
          </cell>
        </row>
        <row r="47">
          <cell r="B47">
            <v>44</v>
          </cell>
          <cell r="C47" t="str">
            <v>仙南病院</v>
          </cell>
          <cell r="D47">
            <v>120</v>
          </cell>
          <cell r="E47">
            <v>10</v>
          </cell>
        </row>
        <row r="48">
          <cell r="B48">
            <v>45</v>
          </cell>
          <cell r="C48" t="str">
            <v>丸森町国民健康保険丸森病院</v>
          </cell>
          <cell r="D48">
            <v>110</v>
          </cell>
          <cell r="E48">
            <v>6</v>
          </cell>
        </row>
        <row r="49">
          <cell r="B49">
            <v>46</v>
          </cell>
          <cell r="C49" t="str">
            <v>浄仁会大泉記念病院</v>
          </cell>
          <cell r="D49">
            <v>110</v>
          </cell>
          <cell r="E49">
            <v>7</v>
          </cell>
        </row>
        <row r="50">
          <cell r="B50">
            <v>47</v>
          </cell>
          <cell r="C50" t="str">
            <v>金上病院</v>
          </cell>
          <cell r="D50">
            <v>109</v>
          </cell>
          <cell r="E50">
            <v>4</v>
          </cell>
        </row>
        <row r="51">
          <cell r="B51">
            <v>48</v>
          </cell>
          <cell r="C51" t="str">
            <v>スズキ病院</v>
          </cell>
          <cell r="D51">
            <v>103</v>
          </cell>
          <cell r="E51">
            <v>2</v>
          </cell>
        </row>
        <row r="52">
          <cell r="B52">
            <v>49</v>
          </cell>
          <cell r="C52" t="str">
            <v>東北大学加齢医学研究所附属病院</v>
          </cell>
          <cell r="D52">
            <v>100</v>
          </cell>
          <cell r="E52">
            <v>5</v>
          </cell>
        </row>
        <row r="53">
          <cell r="B53">
            <v>50</v>
          </cell>
          <cell r="C53" t="str">
            <v>岩切病院</v>
          </cell>
          <cell r="D53">
            <v>100</v>
          </cell>
          <cell r="E53">
            <v>7</v>
          </cell>
        </row>
        <row r="54">
          <cell r="B54">
            <v>51</v>
          </cell>
          <cell r="C54" t="str">
            <v>宮城県厚生会　泉病院</v>
          </cell>
          <cell r="D54">
            <v>98</v>
          </cell>
          <cell r="E54">
            <v>4</v>
          </cell>
        </row>
        <row r="55">
          <cell r="B55">
            <v>52</v>
          </cell>
          <cell r="C55" t="str">
            <v>仙台東脳神経外科病院</v>
          </cell>
          <cell r="D55">
            <v>93</v>
          </cell>
          <cell r="E55">
            <v>3</v>
          </cell>
        </row>
        <row r="56">
          <cell r="B56">
            <v>53</v>
          </cell>
          <cell r="C56" t="str">
            <v>茂義祥会　広瀬病院</v>
          </cell>
          <cell r="D56">
            <v>93</v>
          </cell>
          <cell r="E56">
            <v>6</v>
          </cell>
        </row>
        <row r="57">
          <cell r="B57">
            <v>54</v>
          </cell>
          <cell r="C57" t="str">
            <v>石垣病院</v>
          </cell>
          <cell r="D57">
            <v>83</v>
          </cell>
          <cell r="E57">
            <v>4</v>
          </cell>
        </row>
        <row r="58">
          <cell r="B58">
            <v>55</v>
          </cell>
          <cell r="C58" t="str">
            <v>周行会　内科佐藤病院</v>
          </cell>
          <cell r="D58">
            <v>81</v>
          </cell>
          <cell r="E58">
            <v>4</v>
          </cell>
        </row>
        <row r="59">
          <cell r="B59">
            <v>56</v>
          </cell>
          <cell r="C59" t="str">
            <v>南仙台病院</v>
          </cell>
          <cell r="D59">
            <v>80</v>
          </cell>
          <cell r="E59">
            <v>5</v>
          </cell>
        </row>
        <row r="60">
          <cell r="B60">
            <v>57</v>
          </cell>
          <cell r="C60" t="str">
            <v>台原高柳病院</v>
          </cell>
          <cell r="D60">
            <v>76</v>
          </cell>
          <cell r="E60">
            <v>3</v>
          </cell>
        </row>
        <row r="61">
          <cell r="B61">
            <v>58</v>
          </cell>
          <cell r="C61" t="str">
            <v>守病院</v>
          </cell>
          <cell r="D61">
            <v>76</v>
          </cell>
          <cell r="E61">
            <v>5</v>
          </cell>
        </row>
        <row r="62">
          <cell r="B62">
            <v>59</v>
          </cell>
          <cell r="C62" t="str">
            <v>内科　舟田病院</v>
          </cell>
          <cell r="D62">
            <v>73</v>
          </cell>
          <cell r="E62">
            <v>1</v>
          </cell>
        </row>
        <row r="63">
          <cell r="B63">
            <v>60</v>
          </cell>
          <cell r="C63" t="str">
            <v>山口同仁会病院</v>
          </cell>
          <cell r="D63">
            <v>68</v>
          </cell>
          <cell r="E63">
            <v>1</v>
          </cell>
        </row>
        <row r="64">
          <cell r="B64">
            <v>61</v>
          </cell>
          <cell r="C64" t="str">
            <v>村田町国民健康保険病院</v>
          </cell>
          <cell r="D64">
            <v>65</v>
          </cell>
          <cell r="E64">
            <v>7</v>
          </cell>
        </row>
        <row r="65">
          <cell r="B65">
            <v>62</v>
          </cell>
          <cell r="C65" t="str">
            <v>愛仁会宮城中央病院</v>
          </cell>
          <cell r="D65">
            <v>64</v>
          </cell>
          <cell r="E65">
            <v>8</v>
          </cell>
        </row>
        <row r="66">
          <cell r="B66">
            <v>63</v>
          </cell>
          <cell r="C66" t="str">
            <v>貝山仁済会　貝山中央病院</v>
          </cell>
          <cell r="D66">
            <v>63</v>
          </cell>
          <cell r="E66">
            <v>5</v>
          </cell>
        </row>
        <row r="67">
          <cell r="B67">
            <v>64</v>
          </cell>
          <cell r="C67" t="str">
            <v>早坂愛生病院</v>
          </cell>
          <cell r="D67">
            <v>63</v>
          </cell>
          <cell r="E67">
            <v>2</v>
          </cell>
        </row>
        <row r="68">
          <cell r="B68">
            <v>65</v>
          </cell>
          <cell r="C68" t="str">
            <v>国民健康保険川崎病院</v>
          </cell>
          <cell r="D68">
            <v>61</v>
          </cell>
          <cell r="E68">
            <v>3</v>
          </cell>
        </row>
        <row r="69">
          <cell r="B69">
            <v>66</v>
          </cell>
          <cell r="C69" t="str">
            <v>中江病院</v>
          </cell>
          <cell r="D69">
            <v>60</v>
          </cell>
          <cell r="E69">
            <v>4</v>
          </cell>
        </row>
        <row r="70">
          <cell r="B70">
            <v>67</v>
          </cell>
          <cell r="C70" t="str">
            <v>外科整形外科渋谷病院</v>
          </cell>
          <cell r="D70">
            <v>60</v>
          </cell>
          <cell r="E70">
            <v>2</v>
          </cell>
        </row>
        <row r="71">
          <cell r="B71">
            <v>68</v>
          </cell>
          <cell r="C71" t="str">
            <v>宏人会　木町病院</v>
          </cell>
          <cell r="D71">
            <v>59</v>
          </cell>
          <cell r="E71">
            <v>2</v>
          </cell>
        </row>
        <row r="72">
          <cell r="B72">
            <v>69</v>
          </cell>
          <cell r="C72" t="str">
            <v>エコー療育園</v>
          </cell>
          <cell r="D72">
            <v>55</v>
          </cell>
          <cell r="E72">
            <v>1</v>
          </cell>
        </row>
        <row r="73">
          <cell r="B73">
            <v>70</v>
          </cell>
          <cell r="C73" t="str">
            <v>白石今野病院</v>
          </cell>
          <cell r="D73">
            <v>54</v>
          </cell>
          <cell r="E73">
            <v>3</v>
          </cell>
        </row>
        <row r="74">
          <cell r="B74">
            <v>71</v>
          </cell>
          <cell r="C74" t="str">
            <v>泉ヶ丘クリニック</v>
          </cell>
          <cell r="D74">
            <v>52</v>
          </cell>
          <cell r="E74">
            <v>3</v>
          </cell>
        </row>
        <row r="75">
          <cell r="B75">
            <v>72</v>
          </cell>
          <cell r="C75" t="str">
            <v>伊藤外科病院</v>
          </cell>
          <cell r="D75">
            <v>50</v>
          </cell>
          <cell r="E75">
            <v>2</v>
          </cell>
        </row>
        <row r="76">
          <cell r="B76">
            <v>73</v>
          </cell>
          <cell r="C76" t="str">
            <v>蔵王町国民健康保険蔵王病院</v>
          </cell>
          <cell r="D76">
            <v>50</v>
          </cell>
          <cell r="E76">
            <v>3</v>
          </cell>
        </row>
        <row r="77">
          <cell r="B77">
            <v>74</v>
          </cell>
          <cell r="C77" t="str">
            <v>産科婦人科　仙台中央病院</v>
          </cell>
          <cell r="D77">
            <v>48</v>
          </cell>
          <cell r="E77">
            <v>2</v>
          </cell>
        </row>
        <row r="78">
          <cell r="B78">
            <v>75</v>
          </cell>
          <cell r="C78" t="str">
            <v>泉整形外科病院</v>
          </cell>
          <cell r="D78">
            <v>45</v>
          </cell>
          <cell r="E78">
            <v>5</v>
          </cell>
        </row>
        <row r="79">
          <cell r="B79">
            <v>76</v>
          </cell>
          <cell r="C79" t="str">
            <v>泌尿器科　泉中央病院</v>
          </cell>
          <cell r="D79">
            <v>43</v>
          </cell>
          <cell r="E79">
            <v>1</v>
          </cell>
        </row>
        <row r="80">
          <cell r="B80">
            <v>77</v>
          </cell>
          <cell r="C80" t="str">
            <v>ベーテル病院</v>
          </cell>
          <cell r="D80">
            <v>41</v>
          </cell>
          <cell r="E80">
            <v>2</v>
          </cell>
        </row>
        <row r="81">
          <cell r="B81">
            <v>78</v>
          </cell>
          <cell r="C81" t="str">
            <v>東北大学歯学部附属病院</v>
          </cell>
          <cell r="D81">
            <v>40</v>
          </cell>
          <cell r="E81">
            <v>3</v>
          </cell>
        </row>
        <row r="82">
          <cell r="B82">
            <v>79</v>
          </cell>
          <cell r="C82" t="str">
            <v>宇鷹血液疾患研究会病院　仙台血液疾患クリニック</v>
          </cell>
          <cell r="D82">
            <v>40</v>
          </cell>
          <cell r="E82">
            <v>2</v>
          </cell>
        </row>
        <row r="83">
          <cell r="B83">
            <v>80</v>
          </cell>
          <cell r="C83" t="str">
            <v>とよま整形外科医院</v>
          </cell>
          <cell r="D83">
            <v>38</v>
          </cell>
          <cell r="E83">
            <v>2</v>
          </cell>
        </row>
        <row r="84">
          <cell r="B84">
            <v>81</v>
          </cell>
          <cell r="C84" t="str">
            <v>内科星陵ホスピタル</v>
          </cell>
          <cell r="D84">
            <v>38</v>
          </cell>
          <cell r="E84">
            <v>1</v>
          </cell>
        </row>
        <row r="85">
          <cell r="B85">
            <v>82</v>
          </cell>
          <cell r="C85" t="str">
            <v>洞口病院</v>
          </cell>
          <cell r="D85">
            <v>38</v>
          </cell>
          <cell r="E85">
            <v>5</v>
          </cell>
        </row>
        <row r="86">
          <cell r="B86">
            <v>83</v>
          </cell>
          <cell r="C86" t="str">
            <v>永井攻向仁会　永井向仁会病院</v>
          </cell>
          <cell r="D86">
            <v>37</v>
          </cell>
          <cell r="E86">
            <v>2</v>
          </cell>
        </row>
        <row r="87">
          <cell r="B87">
            <v>84</v>
          </cell>
          <cell r="C87" t="str">
            <v>長命ヶ丘病院</v>
          </cell>
          <cell r="D87">
            <v>31</v>
          </cell>
          <cell r="E87">
            <v>9</v>
          </cell>
        </row>
        <row r="88">
          <cell r="B88">
            <v>85</v>
          </cell>
          <cell r="C88" t="str">
            <v>医療法人社団北杜会船岡今野病院</v>
          </cell>
          <cell r="D88">
            <v>30</v>
          </cell>
          <cell r="E88">
            <v>2</v>
          </cell>
        </row>
        <row r="89">
          <cell r="B89">
            <v>86</v>
          </cell>
          <cell r="C89" t="str">
            <v>松田会　松田病院</v>
          </cell>
          <cell r="D89">
            <v>25</v>
          </cell>
          <cell r="E89">
            <v>9</v>
          </cell>
        </row>
        <row r="90">
          <cell r="B90">
            <v>87</v>
          </cell>
          <cell r="C90" t="str">
            <v>安達同済病院</v>
          </cell>
          <cell r="D90">
            <v>24</v>
          </cell>
          <cell r="E90">
            <v>3</v>
          </cell>
        </row>
        <row r="91">
          <cell r="B91">
            <v>88</v>
          </cell>
          <cell r="C91" t="str">
            <v>宮城県母子愛護病院</v>
          </cell>
          <cell r="D91">
            <v>20</v>
          </cell>
          <cell r="E91">
            <v>4</v>
          </cell>
        </row>
      </sheetData>
      <sheetData sheetId="2">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10</v>
          </cell>
          <cell r="N1" t="str">
            <v>11</v>
          </cell>
          <cell r="O1" t="str">
            <v>12</v>
          </cell>
          <cell r="P1" t="str">
            <v>14</v>
          </cell>
          <cell r="Q1" t="str">
            <v>15</v>
          </cell>
          <cell r="R1" t="str">
            <v>16</v>
          </cell>
          <cell r="S1" t="str">
            <v>20</v>
          </cell>
          <cell r="T1" t="str">
            <v>23</v>
          </cell>
          <cell r="U1" t="str">
            <v>26</v>
          </cell>
          <cell r="V1" t="str">
            <v>27</v>
          </cell>
          <cell r="W1" t="str">
            <v>28</v>
          </cell>
          <cell r="X1" t="str">
            <v>29</v>
          </cell>
          <cell r="Y1" t="str">
            <v>31</v>
          </cell>
          <cell r="Z1" t="str">
            <v>32</v>
          </cell>
          <cell r="AA1" t="str">
            <v>35</v>
          </cell>
          <cell r="AB1" t="str">
            <v>38</v>
          </cell>
          <cell r="AC1" t="str">
            <v>39</v>
          </cell>
          <cell r="AD1" t="str">
            <v>41</v>
          </cell>
          <cell r="AE1" t="str">
            <v>42</v>
          </cell>
          <cell r="AF1" t="str">
            <v>45</v>
          </cell>
          <cell r="AG1" t="str">
            <v>46</v>
          </cell>
          <cell r="AH1" t="str">
            <v>48</v>
          </cell>
          <cell r="AI1" t="str">
            <v>49</v>
          </cell>
          <cell r="AJ1" t="str">
            <v>52</v>
          </cell>
          <cell r="AK1" t="str">
            <v>54</v>
          </cell>
          <cell r="AL1" t="str">
            <v>56</v>
          </cell>
          <cell r="AM1" t="str">
            <v>59</v>
          </cell>
          <cell r="AN1" t="str">
            <v>60</v>
          </cell>
          <cell r="AO1" t="str">
            <v>62</v>
          </cell>
          <cell r="AP1" t="str">
            <v>63</v>
          </cell>
          <cell r="AQ1" t="str">
            <v>68</v>
          </cell>
          <cell r="AR1" t="str">
            <v>69</v>
          </cell>
          <cell r="AS1" t="str">
            <v>73</v>
          </cell>
          <cell r="AT1" t="str">
            <v>79</v>
          </cell>
          <cell r="AU1" t="str">
            <v>82</v>
          </cell>
          <cell r="AV1" t="str">
            <v>83</v>
          </cell>
        </row>
        <row r="2">
          <cell r="A2" t="str">
            <v>01</v>
          </cell>
          <cell r="B2" t="str">
            <v>その他の感染症及び寄生虫症</v>
          </cell>
          <cell r="D2">
            <v>1</v>
          </cell>
          <cell r="H2">
            <v>1</v>
          </cell>
          <cell r="O2">
            <v>3</v>
          </cell>
          <cell r="Y2">
            <v>1</v>
          </cell>
        </row>
        <row r="3">
          <cell r="A3" t="str">
            <v>02</v>
          </cell>
          <cell r="B3" t="str">
            <v>腸管感染症(再掲）</v>
          </cell>
          <cell r="K3">
            <v>1</v>
          </cell>
          <cell r="AG3">
            <v>1</v>
          </cell>
        </row>
        <row r="4">
          <cell r="A4" t="str">
            <v>03</v>
          </cell>
          <cell r="B4" t="str">
            <v>結核（再掲）</v>
          </cell>
          <cell r="H4">
            <v>3</v>
          </cell>
          <cell r="I4">
            <v>1</v>
          </cell>
          <cell r="N4">
            <v>1</v>
          </cell>
        </row>
        <row r="5">
          <cell r="A5" t="str">
            <v>04</v>
          </cell>
          <cell r="B5" t="str">
            <v>発疹を伴うウイルス疾患（再掲）</v>
          </cell>
          <cell r="H5">
            <v>1</v>
          </cell>
        </row>
        <row r="6">
          <cell r="A6" t="str">
            <v>05</v>
          </cell>
          <cell r="B6" t="str">
            <v>真菌症（再掲）</v>
          </cell>
          <cell r="C6">
            <v>0</v>
          </cell>
        </row>
        <row r="7">
          <cell r="A7" t="str">
            <v>06</v>
          </cell>
          <cell r="B7" t="str">
            <v>その他の新生物</v>
          </cell>
          <cell r="D7">
            <v>2</v>
          </cell>
          <cell r="E7">
            <v>3</v>
          </cell>
          <cell r="K7">
            <v>1</v>
          </cell>
          <cell r="O7">
            <v>9</v>
          </cell>
          <cell r="Q7">
            <v>1</v>
          </cell>
          <cell r="R7">
            <v>1</v>
          </cell>
          <cell r="Y7">
            <v>1</v>
          </cell>
          <cell r="AC7">
            <v>1</v>
          </cell>
          <cell r="AG7">
            <v>1</v>
          </cell>
        </row>
        <row r="8">
          <cell r="A8" t="str">
            <v>07</v>
          </cell>
          <cell r="B8" t="str">
            <v>胃の悪性新生物（再掲）</v>
          </cell>
          <cell r="E8">
            <v>1</v>
          </cell>
          <cell r="F8">
            <v>1</v>
          </cell>
          <cell r="O8">
            <v>11</v>
          </cell>
        </row>
        <row r="9">
          <cell r="A9" t="str">
            <v>08</v>
          </cell>
          <cell r="B9" t="str">
            <v>その他の悪性新生物（再掲）</v>
          </cell>
          <cell r="D9">
            <v>9</v>
          </cell>
          <cell r="E9">
            <v>9</v>
          </cell>
          <cell r="G9">
            <v>4</v>
          </cell>
          <cell r="K9">
            <v>2</v>
          </cell>
          <cell r="L9">
            <v>2</v>
          </cell>
          <cell r="N9">
            <v>4</v>
          </cell>
          <cell r="O9">
            <v>36</v>
          </cell>
          <cell r="P9">
            <v>1</v>
          </cell>
          <cell r="S9">
            <v>1</v>
          </cell>
          <cell r="AC9">
            <v>4</v>
          </cell>
          <cell r="AG9">
            <v>1</v>
          </cell>
          <cell r="AI9">
            <v>1</v>
          </cell>
          <cell r="AT9">
            <v>3</v>
          </cell>
          <cell r="AU9">
            <v>1</v>
          </cell>
        </row>
        <row r="10">
          <cell r="A10" t="str">
            <v>09</v>
          </cell>
          <cell r="B10" t="str">
            <v>その他の内分泌、栄養及び代謝疾患並びに免疫障害</v>
          </cell>
          <cell r="C10">
            <v>0</v>
          </cell>
        </row>
        <row r="11">
          <cell r="A11" t="str">
            <v>10</v>
          </cell>
          <cell r="B11" t="str">
            <v>甲状腺の疾患（再掲）</v>
          </cell>
          <cell r="G11">
            <v>1</v>
          </cell>
          <cell r="R11">
            <v>1</v>
          </cell>
        </row>
        <row r="12">
          <cell r="A12" t="str">
            <v>11</v>
          </cell>
          <cell r="B12" t="str">
            <v>糖尿病（再掲）</v>
          </cell>
          <cell r="D12">
            <v>1</v>
          </cell>
          <cell r="F12">
            <v>1</v>
          </cell>
          <cell r="G12">
            <v>1</v>
          </cell>
          <cell r="H12">
            <v>4</v>
          </cell>
          <cell r="N12">
            <v>1</v>
          </cell>
          <cell r="O12">
            <v>1</v>
          </cell>
          <cell r="S12">
            <v>2</v>
          </cell>
          <cell r="AH12">
            <v>1</v>
          </cell>
        </row>
        <row r="13">
          <cell r="A13" t="str">
            <v>12</v>
          </cell>
          <cell r="B13" t="str">
            <v>その他の血液及び造血器の疾患</v>
          </cell>
          <cell r="D13">
            <v>1</v>
          </cell>
        </row>
        <row r="14">
          <cell r="A14" t="str">
            <v>13</v>
          </cell>
          <cell r="B14" t="str">
            <v>貧血（再掲）</v>
          </cell>
          <cell r="C14">
            <v>0</v>
          </cell>
        </row>
        <row r="15">
          <cell r="A15" t="str">
            <v>14</v>
          </cell>
          <cell r="B15" t="str">
            <v>その他の精神障害</v>
          </cell>
          <cell r="D15">
            <v>1</v>
          </cell>
          <cell r="H15">
            <v>1</v>
          </cell>
          <cell r="I15">
            <v>1</v>
          </cell>
          <cell r="M15">
            <v>1</v>
          </cell>
          <cell r="W15">
            <v>3</v>
          </cell>
          <cell r="AG15">
            <v>1</v>
          </cell>
        </row>
        <row r="16">
          <cell r="A16" t="str">
            <v>15</v>
          </cell>
          <cell r="B16" t="str">
            <v>精神分裂病（再掲）</v>
          </cell>
          <cell r="E16">
            <v>1</v>
          </cell>
          <cell r="W16">
            <v>5</v>
          </cell>
          <cell r="AE16">
            <v>1</v>
          </cell>
        </row>
        <row r="17">
          <cell r="A17" t="str">
            <v>16</v>
          </cell>
          <cell r="B17" t="str">
            <v>神経症（再掲）</v>
          </cell>
          <cell r="C17">
            <v>0</v>
          </cell>
        </row>
        <row r="18">
          <cell r="A18" t="str">
            <v>17</v>
          </cell>
          <cell r="B18" t="str">
            <v>その他の神経系及び感覚器の疾患</v>
          </cell>
          <cell r="D18">
            <v>1</v>
          </cell>
          <cell r="F18">
            <v>1</v>
          </cell>
          <cell r="H18">
            <v>8</v>
          </cell>
          <cell r="I18">
            <v>1</v>
          </cell>
          <cell r="J18">
            <v>6</v>
          </cell>
          <cell r="L18">
            <v>1</v>
          </cell>
          <cell r="M18">
            <v>1</v>
          </cell>
          <cell r="T18">
            <v>3</v>
          </cell>
          <cell r="W18">
            <v>1</v>
          </cell>
          <cell r="Y18">
            <v>2</v>
          </cell>
          <cell r="AB18">
            <v>2</v>
          </cell>
          <cell r="AC18">
            <v>2</v>
          </cell>
          <cell r="AR18">
            <v>2</v>
          </cell>
        </row>
        <row r="19">
          <cell r="A19" t="str">
            <v>18</v>
          </cell>
          <cell r="B19" t="str">
            <v>視器の疾患（再掲）</v>
          </cell>
          <cell r="S19">
            <v>2</v>
          </cell>
          <cell r="Y19">
            <v>1</v>
          </cell>
        </row>
        <row r="20">
          <cell r="A20" t="str">
            <v>19</v>
          </cell>
          <cell r="B20" t="str">
            <v>聴器の疾患（再掲）</v>
          </cell>
          <cell r="C20">
            <v>0</v>
          </cell>
        </row>
        <row r="21">
          <cell r="A21" t="str">
            <v>20</v>
          </cell>
          <cell r="B21" t="str">
            <v>その他の循環系の疾患</v>
          </cell>
          <cell r="D21">
            <v>3</v>
          </cell>
        </row>
        <row r="22">
          <cell r="A22" t="str">
            <v>21</v>
          </cell>
          <cell r="B22" t="str">
            <v>リウマチ熱及びリウマチ性心疾患（再掲）</v>
          </cell>
          <cell r="D22">
            <v>1</v>
          </cell>
        </row>
        <row r="23">
          <cell r="A23" t="str">
            <v>22</v>
          </cell>
          <cell r="B23" t="str">
            <v>高血圧性疾患（再掲）</v>
          </cell>
          <cell r="O23">
            <v>3</v>
          </cell>
        </row>
        <row r="24">
          <cell r="A24" t="str">
            <v>23</v>
          </cell>
          <cell r="B24" t="str">
            <v>虚血性心疾患（再掲）</v>
          </cell>
          <cell r="D24">
            <v>1</v>
          </cell>
          <cell r="H24">
            <v>1</v>
          </cell>
          <cell r="L24">
            <v>3</v>
          </cell>
          <cell r="O24">
            <v>1</v>
          </cell>
          <cell r="P24">
            <v>2</v>
          </cell>
          <cell r="S24">
            <v>1</v>
          </cell>
          <cell r="Z24">
            <v>5</v>
          </cell>
          <cell r="AG24">
            <v>4</v>
          </cell>
          <cell r="AM24">
            <v>1</v>
          </cell>
        </row>
        <row r="25">
          <cell r="A25" t="str">
            <v>24</v>
          </cell>
          <cell r="B25" t="str">
            <v>その他の心疾患（再掲）</v>
          </cell>
          <cell r="D25">
            <v>4</v>
          </cell>
          <cell r="I25">
            <v>2</v>
          </cell>
          <cell r="O25">
            <v>1</v>
          </cell>
          <cell r="P25">
            <v>1</v>
          </cell>
          <cell r="Q25">
            <v>1</v>
          </cell>
          <cell r="S25">
            <v>2</v>
          </cell>
          <cell r="Z25">
            <v>3</v>
          </cell>
          <cell r="AG25">
            <v>1</v>
          </cell>
        </row>
        <row r="26">
          <cell r="A26" t="str">
            <v>25</v>
          </cell>
          <cell r="B26" t="str">
            <v>脳血管疾患（再掲）</v>
          </cell>
          <cell r="D26">
            <v>1</v>
          </cell>
          <cell r="E26">
            <v>2</v>
          </cell>
          <cell r="H26">
            <v>26</v>
          </cell>
          <cell r="I26">
            <v>1</v>
          </cell>
          <cell r="K26">
            <v>1</v>
          </cell>
          <cell r="M26">
            <v>3</v>
          </cell>
          <cell r="W26">
            <v>5</v>
          </cell>
          <cell r="Y26">
            <v>5</v>
          </cell>
          <cell r="AB26">
            <v>1</v>
          </cell>
          <cell r="AC26">
            <v>3</v>
          </cell>
          <cell r="AG26">
            <v>9</v>
          </cell>
          <cell r="AJ26">
            <v>1</v>
          </cell>
          <cell r="AK26">
            <v>2</v>
          </cell>
          <cell r="AN26">
            <v>1</v>
          </cell>
        </row>
        <row r="27">
          <cell r="A27" t="str">
            <v>26</v>
          </cell>
          <cell r="B27" t="str">
            <v>その他の呼吸系の疾患</v>
          </cell>
          <cell r="F27">
            <v>1</v>
          </cell>
          <cell r="K27">
            <v>1</v>
          </cell>
          <cell r="O27">
            <v>1</v>
          </cell>
        </row>
        <row r="28">
          <cell r="A28" t="str">
            <v>27</v>
          </cell>
          <cell r="B28" t="str">
            <v>急性上気道感染（再掲）</v>
          </cell>
          <cell r="S28">
            <v>1</v>
          </cell>
        </row>
        <row r="29">
          <cell r="A29" t="str">
            <v>28</v>
          </cell>
          <cell r="B29" t="str">
            <v>急性及び詳細不明の気管支炎（再掲）</v>
          </cell>
          <cell r="C29">
            <v>0</v>
          </cell>
        </row>
        <row r="30">
          <cell r="A30" t="str">
            <v>29</v>
          </cell>
          <cell r="B30" t="str">
            <v>肺炎（再掲）</v>
          </cell>
          <cell r="H30">
            <v>1</v>
          </cell>
          <cell r="K30">
            <v>1</v>
          </cell>
          <cell r="S30">
            <v>1</v>
          </cell>
          <cell r="Y30">
            <v>1</v>
          </cell>
          <cell r="AC30">
            <v>1</v>
          </cell>
        </row>
        <row r="31">
          <cell r="A31" t="str">
            <v>30</v>
          </cell>
          <cell r="B31" t="str">
            <v>慢性気管支炎（再掲）</v>
          </cell>
          <cell r="C31">
            <v>0</v>
          </cell>
        </row>
        <row r="32">
          <cell r="A32" t="str">
            <v>31</v>
          </cell>
          <cell r="B32" t="str">
            <v>喘息（再掲）</v>
          </cell>
          <cell r="D32">
            <v>1</v>
          </cell>
          <cell r="H32">
            <v>6</v>
          </cell>
          <cell r="K32">
            <v>1</v>
          </cell>
          <cell r="N32">
            <v>1</v>
          </cell>
          <cell r="S32">
            <v>2</v>
          </cell>
          <cell r="AG32">
            <v>1</v>
          </cell>
        </row>
        <row r="33">
          <cell r="A33" t="str">
            <v>32</v>
          </cell>
          <cell r="B33" t="str">
            <v>その他の消化系の疾患</v>
          </cell>
          <cell r="F33">
            <v>3</v>
          </cell>
          <cell r="P33">
            <v>1</v>
          </cell>
          <cell r="V33">
            <v>2</v>
          </cell>
          <cell r="W33">
            <v>1</v>
          </cell>
          <cell r="AC33">
            <v>1</v>
          </cell>
          <cell r="AG33">
            <v>3</v>
          </cell>
          <cell r="AO33">
            <v>1</v>
          </cell>
        </row>
        <row r="34">
          <cell r="A34" t="str">
            <v>33</v>
          </cell>
          <cell r="B34" t="str">
            <v>歯及び歯の支持組織の疾患（再掲）</v>
          </cell>
          <cell r="C34">
            <v>0</v>
          </cell>
        </row>
        <row r="35">
          <cell r="A35" t="str">
            <v>34</v>
          </cell>
          <cell r="B35" t="str">
            <v>胃及び十二指腸潰瘍（再掲）</v>
          </cell>
          <cell r="P35">
            <v>1</v>
          </cell>
          <cell r="AA35">
            <v>1</v>
          </cell>
          <cell r="AC35">
            <v>1</v>
          </cell>
          <cell r="AD35">
            <v>1</v>
          </cell>
          <cell r="AF35">
            <v>1</v>
          </cell>
          <cell r="AM35">
            <v>1</v>
          </cell>
        </row>
        <row r="36">
          <cell r="A36" t="str">
            <v>35</v>
          </cell>
          <cell r="B36" t="str">
            <v>胃炎及び十二指腸炎（再掲）</v>
          </cell>
          <cell r="S36">
            <v>1</v>
          </cell>
          <cell r="AS36">
            <v>1</v>
          </cell>
        </row>
        <row r="37">
          <cell r="A37" t="str">
            <v>36</v>
          </cell>
          <cell r="B37" t="str">
            <v>虫垂炎（再掲）</v>
          </cell>
          <cell r="AG37">
            <v>1</v>
          </cell>
        </row>
        <row r="38">
          <cell r="A38" t="str">
            <v>37</v>
          </cell>
          <cell r="B38" t="str">
            <v>肝の疾患（再掲）</v>
          </cell>
          <cell r="K38">
            <v>1</v>
          </cell>
          <cell r="L38">
            <v>1</v>
          </cell>
          <cell r="O38">
            <v>2</v>
          </cell>
          <cell r="V38">
            <v>1</v>
          </cell>
          <cell r="W38">
            <v>1</v>
          </cell>
          <cell r="AG38">
            <v>1</v>
          </cell>
        </row>
        <row r="39">
          <cell r="A39" t="str">
            <v>38</v>
          </cell>
          <cell r="B39" t="str">
            <v>その他の泌尿系の疾患</v>
          </cell>
          <cell r="L39">
            <v>1</v>
          </cell>
          <cell r="AC39">
            <v>2</v>
          </cell>
          <cell r="AG39">
            <v>1</v>
          </cell>
        </row>
        <row r="40">
          <cell r="A40" t="str">
            <v>39</v>
          </cell>
          <cell r="B40" t="str">
            <v>腎炎及びネフローゼ及び腎不全（再掲）</v>
          </cell>
          <cell r="D40">
            <v>1</v>
          </cell>
          <cell r="G40">
            <v>1</v>
          </cell>
          <cell r="L40">
            <v>7</v>
          </cell>
          <cell r="AQ40">
            <v>1</v>
          </cell>
        </row>
        <row r="41">
          <cell r="A41" t="str">
            <v>40</v>
          </cell>
          <cell r="B41" t="str">
            <v>乳房及び女性生殖器の疾患（再掲）</v>
          </cell>
          <cell r="O41">
            <v>2</v>
          </cell>
        </row>
        <row r="42">
          <cell r="A42" t="str">
            <v>41</v>
          </cell>
          <cell r="B42" t="str">
            <v>その他の妊娠、分娩及び産じょくの合併症</v>
          </cell>
          <cell r="E42">
            <v>1</v>
          </cell>
          <cell r="K42">
            <v>1</v>
          </cell>
          <cell r="S42">
            <v>3</v>
          </cell>
          <cell r="AH42">
            <v>1</v>
          </cell>
          <cell r="AV42">
            <v>1</v>
          </cell>
        </row>
        <row r="43">
          <cell r="A43" t="str">
            <v>42</v>
          </cell>
          <cell r="B43" t="str">
            <v>妊娠中毒症（再掲）</v>
          </cell>
          <cell r="K43">
            <v>1</v>
          </cell>
        </row>
        <row r="44">
          <cell r="A44" t="str">
            <v>43</v>
          </cell>
          <cell r="B44" t="str">
            <v>正常分娩（再掲）</v>
          </cell>
          <cell r="C44">
            <v>0</v>
          </cell>
        </row>
        <row r="45">
          <cell r="A45" t="str">
            <v>44</v>
          </cell>
          <cell r="B45" t="str">
            <v>その他の皮膚及び皮下組織の疾患</v>
          </cell>
          <cell r="D45">
            <v>2</v>
          </cell>
          <cell r="S45">
            <v>1</v>
          </cell>
          <cell r="T45">
            <v>1</v>
          </cell>
        </row>
        <row r="46">
          <cell r="A46" t="str">
            <v>45</v>
          </cell>
          <cell r="B46" t="str">
            <v>その他の筋骨格系及び結合組織の疾患</v>
          </cell>
          <cell r="D46">
            <v>2</v>
          </cell>
          <cell r="F46">
            <v>5</v>
          </cell>
          <cell r="J46">
            <v>3</v>
          </cell>
          <cell r="L46">
            <v>1</v>
          </cell>
          <cell r="T46">
            <v>2</v>
          </cell>
        </row>
        <row r="47">
          <cell r="A47" t="str">
            <v>46</v>
          </cell>
          <cell r="B47" t="str">
            <v>慢性関節リウマチ（脊椎を除く）（再掲）</v>
          </cell>
          <cell r="F47">
            <v>1</v>
          </cell>
          <cell r="I47">
            <v>1</v>
          </cell>
        </row>
        <row r="48">
          <cell r="A48" t="str">
            <v>47</v>
          </cell>
          <cell r="B48" t="str">
            <v>腰痛症（再掲）</v>
          </cell>
          <cell r="AG48">
            <v>1</v>
          </cell>
        </row>
        <row r="49">
          <cell r="A49" t="str">
            <v>48</v>
          </cell>
          <cell r="B49" t="str">
            <v>その他の脊柱疾患（再掲）</v>
          </cell>
          <cell r="J49">
            <v>4</v>
          </cell>
          <cell r="U49">
            <v>2</v>
          </cell>
          <cell r="X49">
            <v>1</v>
          </cell>
          <cell r="AG49">
            <v>1</v>
          </cell>
          <cell r="AK49">
            <v>1</v>
          </cell>
        </row>
        <row r="50">
          <cell r="A50" t="str">
            <v>49</v>
          </cell>
          <cell r="B50" t="str">
            <v>先天異常</v>
          </cell>
          <cell r="D50">
            <v>4</v>
          </cell>
          <cell r="H50">
            <v>3</v>
          </cell>
          <cell r="J50">
            <v>1</v>
          </cell>
          <cell r="Q50">
            <v>1</v>
          </cell>
          <cell r="S50">
            <v>1</v>
          </cell>
          <cell r="T50">
            <v>1</v>
          </cell>
          <cell r="AR50">
            <v>1</v>
          </cell>
        </row>
        <row r="51">
          <cell r="A51" t="str">
            <v>50</v>
          </cell>
          <cell r="B51" t="str">
            <v>周産期に発生した主要病態</v>
          </cell>
          <cell r="K51">
            <v>2</v>
          </cell>
        </row>
        <row r="52">
          <cell r="A52" t="str">
            <v>51</v>
          </cell>
          <cell r="B52" t="str">
            <v>症状、徴候及び診断名不明確の状態</v>
          </cell>
          <cell r="O52">
            <v>1</v>
          </cell>
          <cell r="S52">
            <v>1</v>
          </cell>
          <cell r="T52">
            <v>1</v>
          </cell>
          <cell r="AG52">
            <v>1</v>
          </cell>
        </row>
        <row r="53">
          <cell r="A53" t="str">
            <v>52</v>
          </cell>
          <cell r="B53" t="str">
            <v>その他の損傷及び中毒</v>
          </cell>
          <cell r="E53">
            <v>1</v>
          </cell>
          <cell r="F53">
            <v>1</v>
          </cell>
          <cell r="G53">
            <v>4</v>
          </cell>
          <cell r="H53">
            <v>1</v>
          </cell>
          <cell r="R53">
            <v>1</v>
          </cell>
          <cell r="S53">
            <v>1</v>
          </cell>
          <cell r="Y53">
            <v>1</v>
          </cell>
          <cell r="AF53">
            <v>1</v>
          </cell>
          <cell r="AG53">
            <v>3</v>
          </cell>
          <cell r="AJ53">
            <v>1</v>
          </cell>
          <cell r="AK53">
            <v>1</v>
          </cell>
          <cell r="AP53">
            <v>1</v>
          </cell>
        </row>
        <row r="54">
          <cell r="A54" t="str">
            <v>53</v>
          </cell>
          <cell r="B54" t="str">
            <v>骨折（再掲）</v>
          </cell>
          <cell r="F54">
            <v>1</v>
          </cell>
          <cell r="G54">
            <v>5</v>
          </cell>
          <cell r="H54">
            <v>1</v>
          </cell>
          <cell r="J54">
            <v>1</v>
          </cell>
          <cell r="L54">
            <v>1</v>
          </cell>
          <cell r="S54">
            <v>2</v>
          </cell>
          <cell r="U54">
            <v>3</v>
          </cell>
          <cell r="V54">
            <v>1</v>
          </cell>
          <cell r="AF54">
            <v>2</v>
          </cell>
          <cell r="AG54">
            <v>8</v>
          </cell>
          <cell r="AL54">
            <v>1</v>
          </cell>
        </row>
        <row r="55">
          <cell r="A55" t="str">
            <v>54</v>
          </cell>
          <cell r="B55" t="str">
            <v>Ｅ分類　自動車交通事故（再掲）</v>
          </cell>
          <cell r="C55">
            <v>0</v>
          </cell>
        </row>
        <row r="56">
          <cell r="A56" t="str">
            <v>55</v>
          </cell>
          <cell r="B56" t="str">
            <v>その他の健康管理及び保健サービス</v>
          </cell>
          <cell r="AH56">
            <v>1</v>
          </cell>
          <cell r="AV56">
            <v>1</v>
          </cell>
        </row>
        <row r="57">
          <cell r="A57" t="str">
            <v>56</v>
          </cell>
          <cell r="B57" t="str">
            <v>歯の補綴（再掲）</v>
          </cell>
          <cell r="C57">
            <v>0</v>
          </cell>
        </row>
        <row r="58">
          <cell r="A58" t="str">
            <v>57</v>
          </cell>
          <cell r="B58" t="str">
            <v>分娩前看護及び分娩後視察（再掲）</v>
          </cell>
          <cell r="D58">
            <v>1</v>
          </cell>
          <cell r="E58">
            <v>1</v>
          </cell>
          <cell r="K58">
            <v>2</v>
          </cell>
          <cell r="AV58">
            <v>1</v>
          </cell>
        </row>
      </sheetData>
      <sheetData sheetId="3"/>
      <sheetData sheetId="4">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11</v>
          </cell>
          <cell r="N1" t="str">
            <v>12</v>
          </cell>
          <cell r="O1" t="str">
            <v>14</v>
          </cell>
          <cell r="P1" t="str">
            <v>15</v>
          </cell>
          <cell r="Q1" t="str">
            <v>20</v>
          </cell>
          <cell r="R1" t="str">
            <v>23</v>
          </cell>
          <cell r="S1" t="str">
            <v>24</v>
          </cell>
          <cell r="T1" t="str">
            <v>26</v>
          </cell>
          <cell r="U1" t="str">
            <v>27</v>
          </cell>
          <cell r="V1" t="str">
            <v>28</v>
          </cell>
          <cell r="W1" t="str">
            <v>29</v>
          </cell>
          <cell r="X1" t="str">
            <v>31</v>
          </cell>
          <cell r="Y1" t="str">
            <v>32</v>
          </cell>
          <cell r="Z1" t="str">
            <v>35</v>
          </cell>
          <cell r="AA1" t="str">
            <v>39</v>
          </cell>
          <cell r="AB1" t="str">
            <v>41</v>
          </cell>
          <cell r="AC1" t="str">
            <v>45</v>
          </cell>
          <cell r="AD1" t="str">
            <v>46</v>
          </cell>
          <cell r="AE1" t="str">
            <v>48</v>
          </cell>
          <cell r="AF1" t="str">
            <v>53</v>
          </cell>
          <cell r="AG1" t="str">
            <v>54</v>
          </cell>
          <cell r="AH1" t="str">
            <v>55</v>
          </cell>
          <cell r="AI1" t="str">
            <v>58</v>
          </cell>
          <cell r="AJ1" t="str">
            <v>62</v>
          </cell>
          <cell r="AK1" t="str">
            <v>66</v>
          </cell>
          <cell r="AL1" t="str">
            <v>72</v>
          </cell>
          <cell r="AM1" t="str">
            <v>73</v>
          </cell>
          <cell r="AN1" t="str">
            <v>76</v>
          </cell>
          <cell r="AO1" t="str">
            <v>80</v>
          </cell>
          <cell r="AP1" t="str">
            <v>82</v>
          </cell>
        </row>
        <row r="2">
          <cell r="A2" t="str">
            <v>01</v>
          </cell>
          <cell r="B2" t="str">
            <v>その他の感染症及び寄生虫症</v>
          </cell>
          <cell r="F2">
            <v>1</v>
          </cell>
          <cell r="N2">
            <v>1</v>
          </cell>
          <cell r="S2">
            <v>1</v>
          </cell>
          <cell r="Z2">
            <v>1</v>
          </cell>
          <cell r="AA2">
            <v>1</v>
          </cell>
        </row>
        <row r="3">
          <cell r="A3" t="str">
            <v>02</v>
          </cell>
          <cell r="B3" t="str">
            <v>腸管感染症(再掲）</v>
          </cell>
          <cell r="K3">
            <v>1</v>
          </cell>
          <cell r="Q3">
            <v>1</v>
          </cell>
          <cell r="AA3">
            <v>1</v>
          </cell>
        </row>
        <row r="4">
          <cell r="A4" t="str">
            <v>03</v>
          </cell>
          <cell r="B4" t="str">
            <v>結核（再掲）</v>
          </cell>
          <cell r="H4">
            <v>2</v>
          </cell>
          <cell r="N4">
            <v>2</v>
          </cell>
        </row>
        <row r="5">
          <cell r="A5" t="str">
            <v>04</v>
          </cell>
          <cell r="B5" t="str">
            <v>発疹を伴うウイルス疾患（再掲）</v>
          </cell>
          <cell r="G5">
            <v>1</v>
          </cell>
        </row>
        <row r="6">
          <cell r="A6" t="str">
            <v>05</v>
          </cell>
          <cell r="B6" t="str">
            <v>真菌症（再掲）</v>
          </cell>
          <cell r="F6">
            <v>1</v>
          </cell>
          <cell r="AP6">
            <v>1</v>
          </cell>
        </row>
        <row r="7">
          <cell r="A7" t="str">
            <v>06</v>
          </cell>
          <cell r="B7" t="str">
            <v>その他の新生物</v>
          </cell>
          <cell r="D7">
            <v>4</v>
          </cell>
          <cell r="E7">
            <v>1</v>
          </cell>
          <cell r="K7">
            <v>1</v>
          </cell>
          <cell r="M7">
            <v>1</v>
          </cell>
          <cell r="N7">
            <v>6</v>
          </cell>
          <cell r="P7">
            <v>1</v>
          </cell>
          <cell r="S7">
            <v>1</v>
          </cell>
          <cell r="W7">
            <v>1</v>
          </cell>
          <cell r="AA7">
            <v>2</v>
          </cell>
          <cell r="AC7">
            <v>1</v>
          </cell>
          <cell r="AD7">
            <v>1</v>
          </cell>
          <cell r="AK7">
            <v>1</v>
          </cell>
        </row>
        <row r="8">
          <cell r="A8" t="str">
            <v>07</v>
          </cell>
          <cell r="B8" t="str">
            <v>胃の悪性新生物（再掲）</v>
          </cell>
          <cell r="D8">
            <v>1</v>
          </cell>
          <cell r="N8">
            <v>6</v>
          </cell>
        </row>
        <row r="9">
          <cell r="A9" t="str">
            <v>08</v>
          </cell>
          <cell r="B9" t="str">
            <v>その他の悪性新生物（再掲）</v>
          </cell>
          <cell r="D9">
            <v>3</v>
          </cell>
          <cell r="E9">
            <v>3</v>
          </cell>
          <cell r="G9">
            <v>5</v>
          </cell>
          <cell r="I9">
            <v>1</v>
          </cell>
          <cell r="K9">
            <v>1</v>
          </cell>
          <cell r="M9">
            <v>1</v>
          </cell>
          <cell r="N9">
            <v>9</v>
          </cell>
          <cell r="P9">
            <v>1</v>
          </cell>
          <cell r="Q9">
            <v>5</v>
          </cell>
          <cell r="S9">
            <v>3</v>
          </cell>
          <cell r="W9">
            <v>2</v>
          </cell>
          <cell r="AA9">
            <v>2</v>
          </cell>
          <cell r="AD9">
            <v>1</v>
          </cell>
          <cell r="AP9">
            <v>1</v>
          </cell>
        </row>
        <row r="10">
          <cell r="A10" t="str">
            <v>09</v>
          </cell>
          <cell r="B10" t="str">
            <v>その他の内分泌、栄養及び代謝疾患並びに免疫障害</v>
          </cell>
          <cell r="D10">
            <v>1</v>
          </cell>
          <cell r="E10">
            <v>1</v>
          </cell>
          <cell r="F10">
            <v>1</v>
          </cell>
          <cell r="H10">
            <v>2</v>
          </cell>
          <cell r="N10">
            <v>2</v>
          </cell>
          <cell r="P10">
            <v>2</v>
          </cell>
          <cell r="Q10">
            <v>1</v>
          </cell>
          <cell r="AE10">
            <v>1</v>
          </cell>
        </row>
        <row r="11">
          <cell r="A11" t="str">
            <v>10</v>
          </cell>
          <cell r="B11" t="str">
            <v>甲状腺の疾患（再掲）</v>
          </cell>
          <cell r="D11">
            <v>6</v>
          </cell>
          <cell r="G11">
            <v>5</v>
          </cell>
          <cell r="Q11">
            <v>1</v>
          </cell>
          <cell r="AF11">
            <v>1</v>
          </cell>
        </row>
        <row r="12">
          <cell r="A12" t="str">
            <v>11</v>
          </cell>
          <cell r="B12" t="str">
            <v>糖尿病（再掲）</v>
          </cell>
          <cell r="D12">
            <v>1</v>
          </cell>
          <cell r="E12">
            <v>2</v>
          </cell>
          <cell r="G12">
            <v>1</v>
          </cell>
          <cell r="H12">
            <v>1</v>
          </cell>
          <cell r="N12">
            <v>12</v>
          </cell>
          <cell r="Q12">
            <v>5</v>
          </cell>
          <cell r="Y12">
            <v>1</v>
          </cell>
          <cell r="AA12">
            <v>1</v>
          </cell>
          <cell r="AB12">
            <v>1</v>
          </cell>
          <cell r="AD12">
            <v>3</v>
          </cell>
        </row>
        <row r="13">
          <cell r="A13" t="str">
            <v>12</v>
          </cell>
          <cell r="B13" t="str">
            <v>その他の血液及び造血器の疾患</v>
          </cell>
          <cell r="E13">
            <v>2</v>
          </cell>
          <cell r="Q13">
            <v>1</v>
          </cell>
        </row>
        <row r="14">
          <cell r="A14" t="str">
            <v>13</v>
          </cell>
          <cell r="B14" t="str">
            <v>貧血（再掲）</v>
          </cell>
          <cell r="Q14">
            <v>1</v>
          </cell>
        </row>
        <row r="15">
          <cell r="A15" t="str">
            <v>14</v>
          </cell>
          <cell r="B15" t="str">
            <v>その他の精神障害</v>
          </cell>
          <cell r="D15">
            <v>2</v>
          </cell>
          <cell r="F15">
            <v>1</v>
          </cell>
          <cell r="G15">
            <v>1</v>
          </cell>
          <cell r="H15">
            <v>1</v>
          </cell>
        </row>
        <row r="16">
          <cell r="A16" t="str">
            <v>15</v>
          </cell>
          <cell r="B16" t="str">
            <v>精神分裂病（再掲）</v>
          </cell>
          <cell r="E16">
            <v>1</v>
          </cell>
          <cell r="V16">
            <v>1</v>
          </cell>
        </row>
        <row r="17">
          <cell r="A17" t="str">
            <v>16</v>
          </cell>
          <cell r="B17" t="str">
            <v>神経症（再掲）</v>
          </cell>
          <cell r="D17">
            <v>1</v>
          </cell>
          <cell r="V17">
            <v>1</v>
          </cell>
        </row>
        <row r="18">
          <cell r="A18" t="str">
            <v>17</v>
          </cell>
          <cell r="B18" t="str">
            <v>その他の神経系及び感覚器の疾患</v>
          </cell>
          <cell r="D18">
            <v>2</v>
          </cell>
          <cell r="E18">
            <v>1</v>
          </cell>
          <cell r="H18">
            <v>9</v>
          </cell>
          <cell r="R18">
            <v>4</v>
          </cell>
          <cell r="X18">
            <v>6</v>
          </cell>
          <cell r="AA18">
            <v>2</v>
          </cell>
          <cell r="AD18">
            <v>4</v>
          </cell>
        </row>
        <row r="19">
          <cell r="A19" t="str">
            <v>18</v>
          </cell>
          <cell r="B19" t="str">
            <v>視器の疾患（再掲）</v>
          </cell>
          <cell r="D19">
            <v>1</v>
          </cell>
          <cell r="F19">
            <v>1</v>
          </cell>
          <cell r="G19">
            <v>2</v>
          </cell>
          <cell r="H19">
            <v>1</v>
          </cell>
          <cell r="P19">
            <v>2</v>
          </cell>
          <cell r="Q19">
            <v>4</v>
          </cell>
          <cell r="AD19">
            <v>1</v>
          </cell>
          <cell r="AE19">
            <v>8</v>
          </cell>
        </row>
        <row r="20">
          <cell r="A20" t="str">
            <v>19</v>
          </cell>
          <cell r="B20" t="str">
            <v>聴器の疾患（再掲）</v>
          </cell>
          <cell r="D20">
            <v>5</v>
          </cell>
          <cell r="F20">
            <v>2</v>
          </cell>
          <cell r="AG20">
            <v>3</v>
          </cell>
        </row>
        <row r="21">
          <cell r="A21" t="str">
            <v>20</v>
          </cell>
          <cell r="B21" t="str">
            <v>その他の循環系の疾患</v>
          </cell>
          <cell r="D21">
            <v>1</v>
          </cell>
          <cell r="Q21">
            <v>2</v>
          </cell>
        </row>
        <row r="22">
          <cell r="A22" t="str">
            <v>21</v>
          </cell>
          <cell r="B22" t="str">
            <v>リウマチ熱及びリウマチ性心疾患（再掲）</v>
          </cell>
          <cell r="P22">
            <v>1</v>
          </cell>
          <cell r="Y22">
            <v>1</v>
          </cell>
        </row>
        <row r="23">
          <cell r="A23" t="str">
            <v>22</v>
          </cell>
          <cell r="B23" t="str">
            <v>高血圧性疾患（再掲）</v>
          </cell>
          <cell r="D23">
            <v>1</v>
          </cell>
          <cell r="G23">
            <v>1</v>
          </cell>
          <cell r="H23">
            <v>3</v>
          </cell>
          <cell r="L23">
            <v>1</v>
          </cell>
          <cell r="O23">
            <v>1</v>
          </cell>
          <cell r="Q23">
            <v>5</v>
          </cell>
          <cell r="S23">
            <v>4</v>
          </cell>
          <cell r="X23">
            <v>1</v>
          </cell>
          <cell r="Y23">
            <v>1</v>
          </cell>
          <cell r="AA23">
            <v>2</v>
          </cell>
          <cell r="AC23">
            <v>1</v>
          </cell>
          <cell r="AD23">
            <v>8</v>
          </cell>
          <cell r="AI23">
            <v>1</v>
          </cell>
        </row>
        <row r="24">
          <cell r="A24" t="str">
            <v>23</v>
          </cell>
          <cell r="B24" t="str">
            <v>虚血性心疾患（再掲）</v>
          </cell>
          <cell r="D24">
            <v>2</v>
          </cell>
          <cell r="E24">
            <v>1</v>
          </cell>
          <cell r="K24">
            <v>1</v>
          </cell>
          <cell r="M24">
            <v>1</v>
          </cell>
          <cell r="N24">
            <v>3</v>
          </cell>
          <cell r="P24">
            <v>1</v>
          </cell>
          <cell r="Y24">
            <v>3</v>
          </cell>
          <cell r="AD24">
            <v>8</v>
          </cell>
          <cell r="AI24">
            <v>2</v>
          </cell>
        </row>
        <row r="25">
          <cell r="A25" t="str">
            <v>24</v>
          </cell>
          <cell r="B25" t="str">
            <v>その他の心疾患（再掲）</v>
          </cell>
          <cell r="D25">
            <v>3</v>
          </cell>
          <cell r="E25">
            <v>1</v>
          </cell>
          <cell r="G25">
            <v>3</v>
          </cell>
          <cell r="I25">
            <v>1</v>
          </cell>
          <cell r="K25">
            <v>1</v>
          </cell>
          <cell r="N25">
            <v>3</v>
          </cell>
          <cell r="P25">
            <v>2</v>
          </cell>
          <cell r="Q25">
            <v>1</v>
          </cell>
          <cell r="Y25">
            <v>5</v>
          </cell>
          <cell r="AD25">
            <v>3</v>
          </cell>
        </row>
        <row r="26">
          <cell r="A26" t="str">
            <v>25</v>
          </cell>
          <cell r="B26" t="str">
            <v>脳血管疾患（再掲）</v>
          </cell>
          <cell r="H26">
            <v>14</v>
          </cell>
          <cell r="N26">
            <v>1</v>
          </cell>
          <cell r="Q26">
            <v>2</v>
          </cell>
          <cell r="X26">
            <v>7</v>
          </cell>
          <cell r="AA26">
            <v>4</v>
          </cell>
          <cell r="AD26">
            <v>1</v>
          </cell>
        </row>
        <row r="27">
          <cell r="A27" t="str">
            <v>26</v>
          </cell>
          <cell r="B27" t="str">
            <v>その他の呼吸系の疾患</v>
          </cell>
          <cell r="D27">
            <v>2</v>
          </cell>
          <cell r="E27">
            <v>1</v>
          </cell>
          <cell r="I27">
            <v>1</v>
          </cell>
          <cell r="K27">
            <v>2</v>
          </cell>
          <cell r="M27">
            <v>1</v>
          </cell>
          <cell r="N27">
            <v>1</v>
          </cell>
          <cell r="Q27">
            <v>1</v>
          </cell>
          <cell r="W27">
            <v>2</v>
          </cell>
          <cell r="AD27">
            <v>1</v>
          </cell>
          <cell r="AG27">
            <v>4</v>
          </cell>
        </row>
        <row r="28">
          <cell r="A28" t="str">
            <v>27</v>
          </cell>
          <cell r="B28" t="str">
            <v>急性上気道感染（再掲）</v>
          </cell>
          <cell r="P28">
            <v>1</v>
          </cell>
          <cell r="Q28">
            <v>3</v>
          </cell>
          <cell r="Z28">
            <v>1</v>
          </cell>
          <cell r="AA28">
            <v>3</v>
          </cell>
          <cell r="AD28">
            <v>1</v>
          </cell>
          <cell r="AE28">
            <v>1</v>
          </cell>
          <cell r="AM28">
            <v>1</v>
          </cell>
        </row>
        <row r="29">
          <cell r="A29" t="str">
            <v>28</v>
          </cell>
          <cell r="B29" t="str">
            <v>急性及び詳細不明の気管支炎（再掲）</v>
          </cell>
          <cell r="H29">
            <v>1</v>
          </cell>
          <cell r="I29">
            <v>2</v>
          </cell>
          <cell r="Q29">
            <v>2</v>
          </cell>
          <cell r="AD29">
            <v>2</v>
          </cell>
          <cell r="AJ29">
            <v>1</v>
          </cell>
          <cell r="AP29">
            <v>1</v>
          </cell>
        </row>
        <row r="30">
          <cell r="A30" t="str">
            <v>29</v>
          </cell>
          <cell r="B30" t="str">
            <v>肺炎（再掲）</v>
          </cell>
          <cell r="D30">
            <v>1</v>
          </cell>
          <cell r="K30">
            <v>1</v>
          </cell>
        </row>
        <row r="31">
          <cell r="A31" t="str">
            <v>30</v>
          </cell>
          <cell r="B31" t="str">
            <v>慢性気管支炎（再掲）</v>
          </cell>
          <cell r="H31">
            <v>1</v>
          </cell>
        </row>
        <row r="32">
          <cell r="A32" t="str">
            <v>31</v>
          </cell>
          <cell r="B32" t="str">
            <v>喘息（再掲）</v>
          </cell>
          <cell r="D32">
            <v>1</v>
          </cell>
          <cell r="E32">
            <v>1</v>
          </cell>
          <cell r="H32">
            <v>6</v>
          </cell>
          <cell r="O32">
            <v>1</v>
          </cell>
          <cell r="Q32">
            <v>9</v>
          </cell>
          <cell r="W32">
            <v>1</v>
          </cell>
          <cell r="AA32">
            <v>3</v>
          </cell>
          <cell r="AD32">
            <v>8</v>
          </cell>
        </row>
        <row r="33">
          <cell r="A33" t="str">
            <v>32</v>
          </cell>
          <cell r="B33" t="str">
            <v>その他の消化系の疾患</v>
          </cell>
          <cell r="D33">
            <v>3</v>
          </cell>
          <cell r="F33">
            <v>1</v>
          </cell>
          <cell r="N33">
            <v>3</v>
          </cell>
          <cell r="O33">
            <v>1</v>
          </cell>
          <cell r="Q33">
            <v>4</v>
          </cell>
          <cell r="AA33">
            <v>1</v>
          </cell>
          <cell r="AB33">
            <v>1</v>
          </cell>
          <cell r="AC33">
            <v>1</v>
          </cell>
        </row>
        <row r="34">
          <cell r="A34" t="str">
            <v>33</v>
          </cell>
          <cell r="B34" t="str">
            <v>歯及び歯の支持組織の疾患（再掲）</v>
          </cell>
          <cell r="C34">
            <v>0</v>
          </cell>
        </row>
        <row r="35">
          <cell r="A35" t="str">
            <v>34</v>
          </cell>
          <cell r="B35" t="str">
            <v>胃及び十二指腸潰瘍（再掲）</v>
          </cell>
          <cell r="E35">
            <v>2</v>
          </cell>
          <cell r="G35">
            <v>1</v>
          </cell>
          <cell r="K35">
            <v>1</v>
          </cell>
          <cell r="N35">
            <v>1</v>
          </cell>
          <cell r="Q35">
            <v>2</v>
          </cell>
          <cell r="S35">
            <v>1</v>
          </cell>
          <cell r="AB35">
            <v>2</v>
          </cell>
          <cell r="AD35">
            <v>5</v>
          </cell>
          <cell r="AF35">
            <v>1</v>
          </cell>
        </row>
        <row r="36">
          <cell r="A36" t="str">
            <v>35</v>
          </cell>
          <cell r="B36" t="str">
            <v>胃炎及び十二指腸炎（再掲）</v>
          </cell>
          <cell r="E36">
            <v>1</v>
          </cell>
          <cell r="H36">
            <v>1</v>
          </cell>
          <cell r="I36">
            <v>1</v>
          </cell>
          <cell r="N36">
            <v>5</v>
          </cell>
          <cell r="P36">
            <v>2</v>
          </cell>
          <cell r="Q36">
            <v>1</v>
          </cell>
          <cell r="AA36">
            <v>2</v>
          </cell>
          <cell r="AB36">
            <v>2</v>
          </cell>
          <cell r="AD36">
            <v>2</v>
          </cell>
          <cell r="AI36">
            <v>1</v>
          </cell>
        </row>
        <row r="37">
          <cell r="A37" t="str">
            <v>36</v>
          </cell>
          <cell r="B37" t="str">
            <v>虫垂炎（再掲）</v>
          </cell>
          <cell r="C37">
            <v>0</v>
          </cell>
        </row>
        <row r="38">
          <cell r="A38" t="str">
            <v>37</v>
          </cell>
          <cell r="B38" t="str">
            <v>肝の疾患（再掲）</v>
          </cell>
          <cell r="E38">
            <v>1</v>
          </cell>
          <cell r="F38">
            <v>1</v>
          </cell>
          <cell r="Q38">
            <v>1</v>
          </cell>
          <cell r="W38">
            <v>1</v>
          </cell>
          <cell r="AA38">
            <v>1</v>
          </cell>
          <cell r="AD38">
            <v>3</v>
          </cell>
        </row>
        <row r="39">
          <cell r="A39" t="str">
            <v>38</v>
          </cell>
          <cell r="B39" t="str">
            <v>その他の泌尿系の疾患</v>
          </cell>
          <cell r="E39">
            <v>1</v>
          </cell>
          <cell r="G39">
            <v>1</v>
          </cell>
          <cell r="I39">
            <v>1</v>
          </cell>
          <cell r="L39">
            <v>1</v>
          </cell>
          <cell r="P39">
            <v>1</v>
          </cell>
          <cell r="Q39">
            <v>9</v>
          </cell>
          <cell r="AA39">
            <v>2</v>
          </cell>
          <cell r="AD39">
            <v>1</v>
          </cell>
          <cell r="AE39">
            <v>1</v>
          </cell>
          <cell r="AN39">
            <v>1</v>
          </cell>
        </row>
        <row r="40">
          <cell r="A40" t="str">
            <v>39</v>
          </cell>
          <cell r="B40" t="str">
            <v>腎炎及びネフローゼ及び腎不全（再掲）</v>
          </cell>
          <cell r="D40">
            <v>1</v>
          </cell>
          <cell r="F40">
            <v>1</v>
          </cell>
          <cell r="G40">
            <v>1</v>
          </cell>
          <cell r="K40">
            <v>1</v>
          </cell>
          <cell r="L40">
            <v>2</v>
          </cell>
          <cell r="P40">
            <v>1</v>
          </cell>
        </row>
        <row r="41">
          <cell r="A41" t="str">
            <v>40</v>
          </cell>
          <cell r="B41" t="str">
            <v>乳房及び女性生殖器の疾患（再掲）</v>
          </cell>
          <cell r="D41">
            <v>1</v>
          </cell>
          <cell r="E41">
            <v>3</v>
          </cell>
          <cell r="N41">
            <v>2</v>
          </cell>
          <cell r="Q41">
            <v>1</v>
          </cell>
          <cell r="S41">
            <v>1</v>
          </cell>
          <cell r="AE41">
            <v>6</v>
          </cell>
          <cell r="AP41">
            <v>1</v>
          </cell>
        </row>
        <row r="42">
          <cell r="A42" t="str">
            <v>41</v>
          </cell>
          <cell r="B42" t="str">
            <v>その他の妊娠、分娩及び産じょくの合併症</v>
          </cell>
          <cell r="AE42">
            <v>1</v>
          </cell>
        </row>
        <row r="43">
          <cell r="A43" t="str">
            <v>42</v>
          </cell>
          <cell r="B43" t="str">
            <v>妊娠中毒症（再掲）</v>
          </cell>
          <cell r="C43">
            <v>0</v>
          </cell>
        </row>
        <row r="44">
          <cell r="A44" t="str">
            <v>43</v>
          </cell>
          <cell r="B44" t="str">
            <v>正常分娩（再掲）</v>
          </cell>
          <cell r="C44">
            <v>0</v>
          </cell>
        </row>
        <row r="45">
          <cell r="A45" t="str">
            <v>44</v>
          </cell>
          <cell r="B45" t="str">
            <v>その他の皮膚及び皮下組織の疾患</v>
          </cell>
          <cell r="D45">
            <v>3</v>
          </cell>
          <cell r="E45">
            <v>4</v>
          </cell>
          <cell r="H45">
            <v>3</v>
          </cell>
          <cell r="K45">
            <v>2</v>
          </cell>
          <cell r="P45">
            <v>2</v>
          </cell>
          <cell r="Q45">
            <v>9</v>
          </cell>
          <cell r="AA45">
            <v>2</v>
          </cell>
          <cell r="AB45">
            <v>1</v>
          </cell>
        </row>
        <row r="46">
          <cell r="A46" t="str">
            <v>45</v>
          </cell>
          <cell r="B46" t="str">
            <v>その他の筋骨格系及び結合組織の疾患</v>
          </cell>
          <cell r="D46">
            <v>2</v>
          </cell>
          <cell r="E46">
            <v>3</v>
          </cell>
          <cell r="F46">
            <v>2</v>
          </cell>
          <cell r="G46">
            <v>1</v>
          </cell>
          <cell r="H46">
            <v>1</v>
          </cell>
          <cell r="J46">
            <v>1</v>
          </cell>
          <cell r="K46">
            <v>1</v>
          </cell>
          <cell r="P46">
            <v>1</v>
          </cell>
          <cell r="Q46">
            <v>1</v>
          </cell>
          <cell r="T46">
            <v>2</v>
          </cell>
          <cell r="W46">
            <v>1</v>
          </cell>
          <cell r="AA46">
            <v>1</v>
          </cell>
          <cell r="AD46">
            <v>2</v>
          </cell>
          <cell r="AL46">
            <v>1</v>
          </cell>
          <cell r="AO46">
            <v>1</v>
          </cell>
        </row>
        <row r="47">
          <cell r="A47" t="str">
            <v>46</v>
          </cell>
          <cell r="B47" t="str">
            <v>慢性関節リウマチ（脊椎を除く）（再掲）</v>
          </cell>
          <cell r="F47">
            <v>3</v>
          </cell>
          <cell r="I47">
            <v>1</v>
          </cell>
          <cell r="X47">
            <v>1</v>
          </cell>
          <cell r="AB47">
            <v>1</v>
          </cell>
        </row>
        <row r="48">
          <cell r="A48" t="str">
            <v>47</v>
          </cell>
          <cell r="B48" t="str">
            <v>腰痛症（再掲）</v>
          </cell>
          <cell r="AA48">
            <v>1</v>
          </cell>
          <cell r="AB48">
            <v>1</v>
          </cell>
          <cell r="AE48">
            <v>1</v>
          </cell>
        </row>
        <row r="49">
          <cell r="A49" t="str">
            <v>48</v>
          </cell>
          <cell r="B49" t="str">
            <v>その他の脊柱疾患（再掲）</v>
          </cell>
          <cell r="F49">
            <v>2</v>
          </cell>
          <cell r="H49">
            <v>2</v>
          </cell>
          <cell r="N49">
            <v>1</v>
          </cell>
          <cell r="T49">
            <v>1</v>
          </cell>
          <cell r="W49">
            <v>1</v>
          </cell>
          <cell r="X49">
            <v>1</v>
          </cell>
          <cell r="AA49">
            <v>1</v>
          </cell>
          <cell r="AD49">
            <v>1</v>
          </cell>
        </row>
        <row r="50">
          <cell r="A50" t="str">
            <v>49</v>
          </cell>
          <cell r="B50" t="str">
            <v>先天異常</v>
          </cell>
          <cell r="D50">
            <v>1</v>
          </cell>
          <cell r="E50">
            <v>1</v>
          </cell>
          <cell r="N50">
            <v>1</v>
          </cell>
          <cell r="Q50">
            <v>4</v>
          </cell>
          <cell r="AD50">
            <v>1</v>
          </cell>
          <cell r="AG50">
            <v>1</v>
          </cell>
        </row>
        <row r="51">
          <cell r="A51" t="str">
            <v>50</v>
          </cell>
          <cell r="B51" t="str">
            <v>周産期に発生した主要病態</v>
          </cell>
          <cell r="K51">
            <v>1</v>
          </cell>
        </row>
        <row r="52">
          <cell r="A52" t="str">
            <v>51</v>
          </cell>
          <cell r="B52" t="str">
            <v>症状、徴候及び診断名不明確の状態</v>
          </cell>
          <cell r="D52">
            <v>2</v>
          </cell>
          <cell r="E52">
            <v>1</v>
          </cell>
          <cell r="H52">
            <v>3</v>
          </cell>
          <cell r="N52">
            <v>2</v>
          </cell>
          <cell r="P52">
            <v>1</v>
          </cell>
          <cell r="Q52">
            <v>1</v>
          </cell>
          <cell r="X52">
            <v>1</v>
          </cell>
          <cell r="AA52">
            <v>3</v>
          </cell>
          <cell r="AD52">
            <v>1</v>
          </cell>
        </row>
        <row r="53">
          <cell r="A53" t="str">
            <v>52</v>
          </cell>
          <cell r="B53" t="str">
            <v>その他の損傷及び中毒</v>
          </cell>
          <cell r="E53">
            <v>1</v>
          </cell>
          <cell r="F53">
            <v>3</v>
          </cell>
          <cell r="G53">
            <v>4</v>
          </cell>
          <cell r="P53">
            <v>1</v>
          </cell>
          <cell r="Q53">
            <v>1</v>
          </cell>
          <cell r="T53">
            <v>2</v>
          </cell>
          <cell r="U53">
            <v>1</v>
          </cell>
          <cell r="AA53">
            <v>1</v>
          </cell>
          <cell r="AD53">
            <v>6</v>
          </cell>
        </row>
        <row r="54">
          <cell r="A54" t="str">
            <v>53</v>
          </cell>
          <cell r="B54" t="str">
            <v>骨折（再掲）</v>
          </cell>
          <cell r="J54">
            <v>1</v>
          </cell>
          <cell r="Q54">
            <v>1</v>
          </cell>
          <cell r="AD54">
            <v>4</v>
          </cell>
        </row>
        <row r="55">
          <cell r="A55" t="str">
            <v>54</v>
          </cell>
          <cell r="B55" t="str">
            <v>Ｅ分類　自動車交通事故（再掲）</v>
          </cell>
          <cell r="C55">
            <v>0</v>
          </cell>
        </row>
        <row r="56">
          <cell r="A56" t="str">
            <v>55</v>
          </cell>
          <cell r="B56" t="str">
            <v>その他の健康管理及び保健サービス</v>
          </cell>
          <cell r="I56">
            <v>1</v>
          </cell>
          <cell r="K56">
            <v>1</v>
          </cell>
          <cell r="L56">
            <v>2</v>
          </cell>
          <cell r="P56">
            <v>2</v>
          </cell>
          <cell r="Q56">
            <v>5</v>
          </cell>
          <cell r="AD56">
            <v>1</v>
          </cell>
          <cell r="AH56">
            <v>1</v>
          </cell>
          <cell r="AJ56">
            <v>1</v>
          </cell>
        </row>
        <row r="57">
          <cell r="A57" t="str">
            <v>56</v>
          </cell>
          <cell r="B57" t="str">
            <v>歯の補綴（再掲）</v>
          </cell>
          <cell r="C57">
            <v>0</v>
          </cell>
        </row>
        <row r="58">
          <cell r="A58" t="str">
            <v>57</v>
          </cell>
          <cell r="B58" t="str">
            <v>分娩前看護及び分娩後視察（再掲）</v>
          </cell>
          <cell r="D58">
            <v>1</v>
          </cell>
          <cell r="G58">
            <v>1</v>
          </cell>
          <cell r="Q58">
            <v>1</v>
          </cell>
          <cell r="S58">
            <v>1</v>
          </cell>
          <cell r="AP58">
            <v>1</v>
          </cell>
        </row>
      </sheetData>
      <sheetData sheetId="5"/>
      <sheetData sheetId="6"/>
      <sheetData sheetId="7"/>
      <sheetData sheetId="8"/>
      <sheetData sheetId="9"/>
      <sheetData sheetId="1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4_1_3"/>
      <sheetName val="Q4_1_4"/>
      <sheetName val="300_入院Pt"/>
      <sheetName val="Q4_2_3"/>
      <sheetName val="Q4_2_4"/>
      <sheetName val="300_外来Pt"/>
      <sheetName val="Q4_1_6"/>
      <sheetName val="Q4_1_7"/>
      <sheetName val="新生物_入院Pt"/>
      <sheetName val="Q4_2_6"/>
      <sheetName val="Q4_2_7"/>
      <sheetName val="新生物_外来Pt"/>
      <sheetName val="新入院Pt "/>
      <sheetName val="新外来Pt"/>
    </sheetNames>
    <sheetDataSet>
      <sheetData sheetId="0"/>
      <sheetData sheetId="1"/>
      <sheetData sheetId="2"/>
      <sheetData sheetId="3"/>
      <sheetData sheetId="4"/>
      <sheetData sheetId="5"/>
      <sheetData sheetId="6"/>
      <sheetData sheetId="7"/>
      <sheetData sheetId="8"/>
      <sheetData sheetId="9">
        <row r="1">
          <cell r="C1" t="str">
            <v>傷病小分類ｺｰﾄﾞ</v>
          </cell>
          <cell r="D1" t="str">
            <v>傷病小分類</v>
          </cell>
          <cell r="E1" t="str">
            <v>値</v>
          </cell>
        </row>
        <row r="2">
          <cell r="C2" t="str">
            <v>059</v>
          </cell>
          <cell r="D2" t="str">
            <v>口唇、口腔及び咽頭の悪性新生物</v>
          </cell>
          <cell r="E2">
            <v>0</v>
          </cell>
        </row>
        <row r="3">
          <cell r="C3" t="str">
            <v>060</v>
          </cell>
          <cell r="D3" t="str">
            <v>食道の悪性新生物</v>
          </cell>
          <cell r="E3">
            <v>2</v>
          </cell>
        </row>
        <row r="4">
          <cell r="C4" t="str">
            <v>061</v>
          </cell>
          <cell r="D4" t="str">
            <v>胃の悪性新生物</v>
          </cell>
          <cell r="E4">
            <v>16</v>
          </cell>
        </row>
        <row r="5">
          <cell r="C5" t="str">
            <v>062</v>
          </cell>
          <cell r="D5" t="str">
            <v>小腸及び十二指腸の悪性新生物</v>
          </cell>
          <cell r="E5">
            <v>0</v>
          </cell>
        </row>
        <row r="6">
          <cell r="C6" t="str">
            <v>063</v>
          </cell>
          <cell r="D6" t="str">
            <v>結腸の悪性新生物</v>
          </cell>
          <cell r="E6">
            <v>6</v>
          </cell>
        </row>
        <row r="7">
          <cell r="C7" t="str">
            <v>064</v>
          </cell>
          <cell r="D7" t="str">
            <v>直腸､直腸Ｓ状結腸移行部及び肛門の悪性新生物</v>
          </cell>
          <cell r="E7">
            <v>5</v>
          </cell>
        </row>
        <row r="8">
          <cell r="C8" t="str">
            <v>065</v>
          </cell>
          <cell r="D8" t="str">
            <v>肝及び肝内胆管の悪性新生物</v>
          </cell>
          <cell r="E8">
            <v>2</v>
          </cell>
        </row>
        <row r="9">
          <cell r="C9" t="str">
            <v>066</v>
          </cell>
          <cell r="D9" t="str">
            <v>胆のう及び胆外胆管の悪性新生物</v>
          </cell>
          <cell r="E9">
            <v>2</v>
          </cell>
        </row>
        <row r="10">
          <cell r="C10" t="str">
            <v>067</v>
          </cell>
          <cell r="D10" t="str">
            <v>膵の悪性新生物</v>
          </cell>
          <cell r="E10">
            <v>1</v>
          </cell>
        </row>
        <row r="11">
          <cell r="C11" t="str">
            <v>068</v>
          </cell>
          <cell r="D11" t="str">
            <v>その他の消化器及び腹膜の悪性新生物</v>
          </cell>
          <cell r="E11">
            <v>0</v>
          </cell>
        </row>
        <row r="12">
          <cell r="C12" t="str">
            <v>069</v>
          </cell>
          <cell r="D12" t="str">
            <v>喉頭の悪性新生物</v>
          </cell>
          <cell r="E12">
            <v>0</v>
          </cell>
        </row>
        <row r="13">
          <cell r="C13" t="str">
            <v>070</v>
          </cell>
          <cell r="D13" t="str">
            <v>気管、気管支及び肺の悪性新生物</v>
          </cell>
          <cell r="E13">
            <v>6</v>
          </cell>
        </row>
        <row r="14">
          <cell r="C14" t="str">
            <v>071</v>
          </cell>
          <cell r="D14" t="str">
            <v>呼吸器及び胸腔内臓器の悪性新生物</v>
          </cell>
          <cell r="E14">
            <v>0</v>
          </cell>
        </row>
        <row r="15">
          <cell r="C15" t="str">
            <v>072</v>
          </cell>
          <cell r="D15" t="str">
            <v>骨及び関節軟骨の悪性新生物</v>
          </cell>
          <cell r="E15">
            <v>0</v>
          </cell>
        </row>
        <row r="16">
          <cell r="C16" t="str">
            <v>073</v>
          </cell>
          <cell r="D16" t="str">
            <v>皮膚の悪性新生物</v>
          </cell>
          <cell r="E16">
            <v>0</v>
          </cell>
        </row>
        <row r="17">
          <cell r="C17" t="str">
            <v>074</v>
          </cell>
          <cell r="D17" t="str">
            <v>女性乳房の悪性新生物</v>
          </cell>
          <cell r="E17">
            <v>7</v>
          </cell>
        </row>
        <row r="18">
          <cell r="C18" t="str">
            <v>075</v>
          </cell>
          <cell r="D18" t="str">
            <v>結合組織及び男性乳房の悪性新生物</v>
          </cell>
          <cell r="E18">
            <v>0</v>
          </cell>
        </row>
        <row r="19">
          <cell r="C19" t="str">
            <v>076</v>
          </cell>
          <cell r="D19" t="str">
            <v>子宮頸の悪性新生物</v>
          </cell>
          <cell r="E19">
            <v>2</v>
          </cell>
        </row>
        <row r="20">
          <cell r="C20" t="str">
            <v>077</v>
          </cell>
          <cell r="D20" t="str">
            <v>その他の子宮の悪性新生物</v>
          </cell>
          <cell r="E20">
            <v>2</v>
          </cell>
        </row>
        <row r="21">
          <cell r="C21" t="str">
            <v>078</v>
          </cell>
          <cell r="D21" t="str">
            <v>その他の女性生殖器の悪性新生物</v>
          </cell>
          <cell r="E21">
            <v>3</v>
          </cell>
        </row>
        <row r="22">
          <cell r="C22" t="str">
            <v>079</v>
          </cell>
          <cell r="D22" t="str">
            <v>前立線の悪性新生物</v>
          </cell>
          <cell r="E22">
            <v>7</v>
          </cell>
        </row>
        <row r="23">
          <cell r="C23" t="str">
            <v>080</v>
          </cell>
          <cell r="D23" t="str">
            <v>膀胱の悪性新生物</v>
          </cell>
          <cell r="E23">
            <v>3</v>
          </cell>
        </row>
        <row r="24">
          <cell r="C24" t="str">
            <v>081</v>
          </cell>
          <cell r="D24" t="str">
            <v>腎及び腎盂の悪性新生物</v>
          </cell>
          <cell r="E24">
            <v>1</v>
          </cell>
        </row>
        <row r="25">
          <cell r="C25" t="str">
            <v>082</v>
          </cell>
          <cell r="D25" t="str">
            <v>その他の泌尿生殖器の悪性新生物</v>
          </cell>
          <cell r="E25">
            <v>0</v>
          </cell>
        </row>
        <row r="26">
          <cell r="C26" t="str">
            <v>083</v>
          </cell>
          <cell r="D26" t="str">
            <v>脳の悪性新生物</v>
          </cell>
          <cell r="E26">
            <v>0</v>
          </cell>
        </row>
        <row r="27">
          <cell r="C27" t="str">
            <v>084</v>
          </cell>
          <cell r="D27" t="str">
            <v>その他及び部位不明の悪性新生物</v>
          </cell>
          <cell r="E27">
            <v>7</v>
          </cell>
        </row>
        <row r="28">
          <cell r="C28" t="str">
            <v>085</v>
          </cell>
          <cell r="D28" t="str">
            <v>白血病</v>
          </cell>
          <cell r="E28">
            <v>1</v>
          </cell>
        </row>
        <row r="29">
          <cell r="C29" t="str">
            <v>086</v>
          </cell>
          <cell r="D29" t="str">
            <v>その他のリンパ及び造血組織の悪性新生物</v>
          </cell>
          <cell r="E29">
            <v>1</v>
          </cell>
        </row>
        <row r="30">
          <cell r="C30" t="str">
            <v>087</v>
          </cell>
          <cell r="D30" t="str">
            <v>子宮の良性新生物</v>
          </cell>
          <cell r="E30">
            <v>6</v>
          </cell>
        </row>
        <row r="31">
          <cell r="C31" t="str">
            <v>088</v>
          </cell>
          <cell r="D31" t="str">
            <v>その他の良性新生物</v>
          </cell>
          <cell r="E31">
            <v>8</v>
          </cell>
        </row>
        <row r="32">
          <cell r="C32" t="str">
            <v>089</v>
          </cell>
          <cell r="D32" t="str">
            <v>上皮内癌</v>
          </cell>
          <cell r="E32">
            <v>0</v>
          </cell>
        </row>
        <row r="33">
          <cell r="C33" t="str">
            <v>090</v>
          </cell>
          <cell r="D33" t="str">
            <v>その他及び詳細不明の新生物</v>
          </cell>
          <cell r="E33">
            <v>17</v>
          </cell>
        </row>
      </sheetData>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1_3"/>
      <sheetName val="T施設名ﾏｽﾀ"/>
      <sheetName val="Q4_1_5"/>
      <sheetName val="HP_入院Pt"/>
      <sheetName val="Q4_2_5"/>
      <sheetName val="HP_外来Pt"/>
      <sheetName val="HP順位"/>
      <sheetName val="疾患順位"/>
      <sheetName val="HP順位 (2)"/>
      <sheetName val="疾患順位 (2)"/>
      <sheetName val="病院名（仮称）"/>
    </sheetNames>
    <sheetDataSet>
      <sheetData sheetId="0"/>
      <sheetData sheetId="1">
        <row r="6">
          <cell r="B6">
            <v>3</v>
          </cell>
          <cell r="C6" t="str">
            <v>東北労災病院</v>
          </cell>
          <cell r="D6">
            <v>580</v>
          </cell>
          <cell r="E6">
            <v>18</v>
          </cell>
        </row>
        <row r="7">
          <cell r="B7">
            <v>4</v>
          </cell>
          <cell r="C7" t="str">
            <v>仙台市立病院</v>
          </cell>
          <cell r="D7">
            <v>549</v>
          </cell>
          <cell r="E7">
            <v>19</v>
          </cell>
        </row>
        <row r="8">
          <cell r="B8">
            <v>5</v>
          </cell>
          <cell r="C8" t="str">
            <v>国立療養所宮城病院</v>
          </cell>
          <cell r="D8">
            <v>520</v>
          </cell>
          <cell r="E8">
            <v>10</v>
          </cell>
        </row>
        <row r="9">
          <cell r="B9">
            <v>6</v>
          </cell>
          <cell r="C9" t="str">
            <v>東北厚生年金病院</v>
          </cell>
          <cell r="D9">
            <v>500</v>
          </cell>
          <cell r="E9">
            <v>20</v>
          </cell>
        </row>
        <row r="10">
          <cell r="B10">
            <v>7</v>
          </cell>
          <cell r="C10" t="str">
            <v>国立療養所　西多賀病院</v>
          </cell>
          <cell r="D10">
            <v>500</v>
          </cell>
          <cell r="E10">
            <v>11</v>
          </cell>
        </row>
        <row r="11">
          <cell r="B11">
            <v>8</v>
          </cell>
          <cell r="C11" t="str">
            <v>仙台赤十字病院</v>
          </cell>
          <cell r="D11">
            <v>484</v>
          </cell>
          <cell r="E11">
            <v>22</v>
          </cell>
        </row>
        <row r="12">
          <cell r="B12">
            <v>9</v>
          </cell>
          <cell r="C12" t="str">
            <v>仙台社会保険病院</v>
          </cell>
          <cell r="D12">
            <v>450</v>
          </cell>
          <cell r="E12">
            <v>17</v>
          </cell>
        </row>
        <row r="13">
          <cell r="B13">
            <v>10</v>
          </cell>
          <cell r="C13" t="str">
            <v>明理会　西仙台病院</v>
          </cell>
          <cell r="D13">
            <v>444</v>
          </cell>
          <cell r="E13">
            <v>3</v>
          </cell>
        </row>
        <row r="14">
          <cell r="B14">
            <v>11</v>
          </cell>
          <cell r="C14" t="str">
            <v>厚生会　仙台厚生病院</v>
          </cell>
          <cell r="D14">
            <v>385</v>
          </cell>
          <cell r="E14">
            <v>9</v>
          </cell>
        </row>
        <row r="15">
          <cell r="B15">
            <v>12</v>
          </cell>
          <cell r="C15" t="str">
            <v>宮城県立がんセンター</v>
          </cell>
          <cell r="D15">
            <v>358</v>
          </cell>
          <cell r="E15">
            <v>11</v>
          </cell>
        </row>
        <row r="16">
          <cell r="B16">
            <v>13</v>
          </cell>
          <cell r="C16" t="str">
            <v>宮城県立名取病院</v>
          </cell>
          <cell r="D16">
            <v>354</v>
          </cell>
          <cell r="E16">
            <v>3</v>
          </cell>
        </row>
        <row r="17">
          <cell r="B17">
            <v>14</v>
          </cell>
          <cell r="C17" t="str">
            <v>仙台市医療センター　仙台オープン病院</v>
          </cell>
          <cell r="D17">
            <v>330</v>
          </cell>
          <cell r="E17">
            <v>15</v>
          </cell>
        </row>
        <row r="18">
          <cell r="B18">
            <v>15</v>
          </cell>
          <cell r="C18" t="str">
            <v>国家公務員等共済組合連合会　東北公済病院</v>
          </cell>
          <cell r="D18">
            <v>321</v>
          </cell>
          <cell r="E18">
            <v>14</v>
          </cell>
        </row>
        <row r="19">
          <cell r="B19">
            <v>16</v>
          </cell>
          <cell r="C19" t="str">
            <v>国家公務員等共済組合連合会　宮城野病院</v>
          </cell>
          <cell r="D19">
            <v>320</v>
          </cell>
          <cell r="E19">
            <v>12</v>
          </cell>
        </row>
        <row r="20">
          <cell r="B20">
            <v>17</v>
          </cell>
          <cell r="C20" t="str">
            <v>徳洲会　仙台徳洲会病院</v>
          </cell>
          <cell r="D20">
            <v>315</v>
          </cell>
          <cell r="E20">
            <v>18</v>
          </cell>
        </row>
        <row r="21">
          <cell r="B21">
            <v>18</v>
          </cell>
          <cell r="C21" t="str">
            <v>宮城県精神障害者救護会　国見台病院</v>
          </cell>
          <cell r="D21">
            <v>300</v>
          </cell>
          <cell r="E21">
            <v>2</v>
          </cell>
        </row>
        <row r="22">
          <cell r="B22">
            <v>19</v>
          </cell>
          <cell r="C22" t="str">
            <v>東北予防衛生会　青葉病院</v>
          </cell>
          <cell r="D22">
            <v>299</v>
          </cell>
          <cell r="E22">
            <v>3</v>
          </cell>
        </row>
        <row r="23">
          <cell r="B23">
            <v>20</v>
          </cell>
          <cell r="C23" t="str">
            <v>公立刈田綜合病院</v>
          </cell>
          <cell r="D23">
            <v>298</v>
          </cell>
          <cell r="E23">
            <v>12</v>
          </cell>
        </row>
        <row r="24">
          <cell r="B24">
            <v>21</v>
          </cell>
          <cell r="C24" t="str">
            <v>東北会　東北会病院</v>
          </cell>
          <cell r="D24">
            <v>252</v>
          </cell>
          <cell r="E24">
            <v>2</v>
          </cell>
        </row>
        <row r="25">
          <cell r="B25">
            <v>22</v>
          </cell>
          <cell r="C25" t="str">
            <v>吉田報恩会　春日療養園</v>
          </cell>
          <cell r="D25">
            <v>250</v>
          </cell>
          <cell r="E25">
            <v>3</v>
          </cell>
        </row>
        <row r="26">
          <cell r="B26">
            <v>23</v>
          </cell>
          <cell r="C26" t="str">
            <v>宮城県　拓桃医療療育センター</v>
          </cell>
          <cell r="D26">
            <v>235</v>
          </cell>
          <cell r="E26">
            <v>5</v>
          </cell>
        </row>
        <row r="27">
          <cell r="B27">
            <v>24</v>
          </cell>
          <cell r="C27" t="str">
            <v>ＪＲ仙台病院</v>
          </cell>
          <cell r="D27">
            <v>207</v>
          </cell>
          <cell r="E27">
            <v>18</v>
          </cell>
        </row>
        <row r="28">
          <cell r="B28">
            <v>25</v>
          </cell>
          <cell r="C28" t="str">
            <v>仙南中央病院</v>
          </cell>
          <cell r="D28">
            <v>204</v>
          </cell>
          <cell r="E28">
            <v>2</v>
          </cell>
        </row>
        <row r="29">
          <cell r="B29">
            <v>26</v>
          </cell>
          <cell r="C29" t="str">
            <v>白嶺会　仙台整形外科病院</v>
          </cell>
          <cell r="D29">
            <v>201</v>
          </cell>
          <cell r="E29">
            <v>2</v>
          </cell>
        </row>
        <row r="30">
          <cell r="B30">
            <v>27</v>
          </cell>
          <cell r="C30" t="str">
            <v>宮城健康保険病院</v>
          </cell>
          <cell r="D30">
            <v>200</v>
          </cell>
          <cell r="E30">
            <v>6</v>
          </cell>
        </row>
        <row r="31">
          <cell r="B31">
            <v>28</v>
          </cell>
          <cell r="C31" t="str">
            <v>南浜中央病院</v>
          </cell>
          <cell r="D31">
            <v>200</v>
          </cell>
          <cell r="E31">
            <v>4</v>
          </cell>
        </row>
        <row r="32">
          <cell r="B32">
            <v>29</v>
          </cell>
          <cell r="C32" t="str">
            <v>ＮＴＴ東北病院</v>
          </cell>
          <cell r="D32">
            <v>194</v>
          </cell>
          <cell r="E32">
            <v>11</v>
          </cell>
        </row>
        <row r="33">
          <cell r="B33">
            <v>30</v>
          </cell>
          <cell r="C33" t="str">
            <v>仙南サナトリウム</v>
          </cell>
          <cell r="D33">
            <v>193</v>
          </cell>
          <cell r="E33">
            <v>3</v>
          </cell>
        </row>
        <row r="34">
          <cell r="B34">
            <v>31</v>
          </cell>
          <cell r="C34" t="str">
            <v>広南会　広南病院</v>
          </cell>
          <cell r="D34">
            <v>189</v>
          </cell>
          <cell r="E34">
            <v>6</v>
          </cell>
        </row>
        <row r="35">
          <cell r="B35">
            <v>32</v>
          </cell>
          <cell r="C35" t="str">
            <v>宮城県成人病予防協会　仙台循環器病センター</v>
          </cell>
          <cell r="D35">
            <v>170</v>
          </cell>
          <cell r="E35">
            <v>6</v>
          </cell>
        </row>
        <row r="36">
          <cell r="B36">
            <v>33</v>
          </cell>
          <cell r="C36" t="str">
            <v>小島慈恵会小島病院</v>
          </cell>
          <cell r="D36">
            <v>170</v>
          </cell>
          <cell r="E36">
            <v>3</v>
          </cell>
        </row>
        <row r="37">
          <cell r="B37">
            <v>34</v>
          </cell>
          <cell r="C37" t="str">
            <v>宮城県厚生協会　長町病院</v>
          </cell>
          <cell r="D37">
            <v>160</v>
          </cell>
          <cell r="E37">
            <v>9</v>
          </cell>
        </row>
        <row r="38">
          <cell r="B38">
            <v>35</v>
          </cell>
          <cell r="C38" t="str">
            <v>自衛隊仙台病院</v>
          </cell>
          <cell r="D38">
            <v>159</v>
          </cell>
          <cell r="E38">
            <v>14</v>
          </cell>
        </row>
        <row r="39">
          <cell r="B39">
            <v>36</v>
          </cell>
          <cell r="C39" t="str">
            <v>町立大河原病院</v>
          </cell>
          <cell r="D39">
            <v>155</v>
          </cell>
          <cell r="E39">
            <v>7</v>
          </cell>
        </row>
        <row r="40">
          <cell r="B40">
            <v>37</v>
          </cell>
          <cell r="C40" t="str">
            <v>康陽会　中嶋病院</v>
          </cell>
          <cell r="D40">
            <v>151</v>
          </cell>
          <cell r="E40">
            <v>7</v>
          </cell>
        </row>
        <row r="41">
          <cell r="B41">
            <v>38</v>
          </cell>
          <cell r="C41" t="str">
            <v>翠十字　杜都中央病院</v>
          </cell>
          <cell r="D41">
            <v>150</v>
          </cell>
          <cell r="E41">
            <v>3</v>
          </cell>
        </row>
        <row r="42">
          <cell r="B42">
            <v>39</v>
          </cell>
          <cell r="C42" t="str">
            <v>南東北病院</v>
          </cell>
          <cell r="D42">
            <v>136</v>
          </cell>
          <cell r="E42">
            <v>15</v>
          </cell>
        </row>
        <row r="43">
          <cell r="B43">
            <v>40</v>
          </cell>
          <cell r="C43" t="str">
            <v>光が丘スペルマン病院</v>
          </cell>
          <cell r="D43">
            <v>132</v>
          </cell>
          <cell r="E43">
            <v>4</v>
          </cell>
        </row>
        <row r="44">
          <cell r="B44">
            <v>41</v>
          </cell>
          <cell r="C44" t="str">
            <v>仙台逓信病院</v>
          </cell>
          <cell r="D44">
            <v>130</v>
          </cell>
          <cell r="E44">
            <v>11</v>
          </cell>
        </row>
        <row r="45">
          <cell r="B45">
            <v>42</v>
          </cell>
          <cell r="C45" t="str">
            <v>安田博愛会　安田病院</v>
          </cell>
          <cell r="D45">
            <v>125</v>
          </cell>
          <cell r="E45">
            <v>3</v>
          </cell>
        </row>
        <row r="46">
          <cell r="B46">
            <v>43</v>
          </cell>
          <cell r="C46" t="str">
            <v>名取熊野堂病院</v>
          </cell>
          <cell r="D46">
            <v>124</v>
          </cell>
          <cell r="E46">
            <v>3</v>
          </cell>
        </row>
        <row r="47">
          <cell r="B47">
            <v>44</v>
          </cell>
          <cell r="C47" t="str">
            <v>仙南病院</v>
          </cell>
          <cell r="D47">
            <v>120</v>
          </cell>
          <cell r="E47">
            <v>10</v>
          </cell>
        </row>
        <row r="48">
          <cell r="B48">
            <v>45</v>
          </cell>
          <cell r="C48" t="str">
            <v>丸森町国民健康保険丸森病院</v>
          </cell>
          <cell r="D48">
            <v>110</v>
          </cell>
          <cell r="E48">
            <v>6</v>
          </cell>
        </row>
        <row r="49">
          <cell r="B49">
            <v>46</v>
          </cell>
          <cell r="C49" t="str">
            <v>浄仁会大泉記念病院</v>
          </cell>
          <cell r="D49">
            <v>110</v>
          </cell>
          <cell r="E49">
            <v>7</v>
          </cell>
        </row>
        <row r="50">
          <cell r="B50">
            <v>47</v>
          </cell>
          <cell r="C50" t="str">
            <v>金上病院</v>
          </cell>
          <cell r="D50">
            <v>109</v>
          </cell>
          <cell r="E50">
            <v>4</v>
          </cell>
        </row>
        <row r="51">
          <cell r="B51">
            <v>48</v>
          </cell>
          <cell r="C51" t="str">
            <v>スズキ病院</v>
          </cell>
          <cell r="D51">
            <v>103</v>
          </cell>
          <cell r="E51">
            <v>2</v>
          </cell>
        </row>
        <row r="52">
          <cell r="B52">
            <v>49</v>
          </cell>
          <cell r="C52" t="str">
            <v>東北大学加齢医学研究所附属病院</v>
          </cell>
          <cell r="D52">
            <v>100</v>
          </cell>
          <cell r="E52">
            <v>5</v>
          </cell>
        </row>
        <row r="53">
          <cell r="B53">
            <v>50</v>
          </cell>
          <cell r="C53" t="str">
            <v>岩切病院</v>
          </cell>
          <cell r="D53">
            <v>100</v>
          </cell>
          <cell r="E53">
            <v>7</v>
          </cell>
        </row>
        <row r="54">
          <cell r="B54">
            <v>51</v>
          </cell>
          <cell r="C54" t="str">
            <v>宮城県厚生会　泉病院</v>
          </cell>
          <cell r="D54">
            <v>98</v>
          </cell>
          <cell r="E54">
            <v>4</v>
          </cell>
        </row>
        <row r="55">
          <cell r="B55">
            <v>52</v>
          </cell>
          <cell r="C55" t="str">
            <v>仙台東脳神経外科病院</v>
          </cell>
          <cell r="D55">
            <v>93</v>
          </cell>
          <cell r="E55">
            <v>3</v>
          </cell>
        </row>
        <row r="56">
          <cell r="B56">
            <v>53</v>
          </cell>
          <cell r="C56" t="str">
            <v>茂義祥会　広瀬病院</v>
          </cell>
          <cell r="D56">
            <v>93</v>
          </cell>
          <cell r="E56">
            <v>6</v>
          </cell>
        </row>
        <row r="57">
          <cell r="B57">
            <v>54</v>
          </cell>
          <cell r="C57" t="str">
            <v>石垣病院</v>
          </cell>
          <cell r="D57">
            <v>83</v>
          </cell>
          <cell r="E57">
            <v>4</v>
          </cell>
        </row>
        <row r="58">
          <cell r="B58">
            <v>55</v>
          </cell>
          <cell r="C58" t="str">
            <v>周行会　内科佐藤病院</v>
          </cell>
          <cell r="D58">
            <v>81</v>
          </cell>
          <cell r="E58">
            <v>4</v>
          </cell>
        </row>
        <row r="59">
          <cell r="B59">
            <v>56</v>
          </cell>
          <cell r="C59" t="str">
            <v>南仙台病院</v>
          </cell>
          <cell r="D59">
            <v>80</v>
          </cell>
          <cell r="E59">
            <v>5</v>
          </cell>
        </row>
        <row r="60">
          <cell r="B60">
            <v>57</v>
          </cell>
          <cell r="C60" t="str">
            <v>台原高柳病院</v>
          </cell>
          <cell r="D60">
            <v>76</v>
          </cell>
          <cell r="E60">
            <v>3</v>
          </cell>
        </row>
        <row r="61">
          <cell r="B61">
            <v>58</v>
          </cell>
          <cell r="C61" t="str">
            <v>守病院</v>
          </cell>
          <cell r="D61">
            <v>76</v>
          </cell>
          <cell r="E61">
            <v>5</v>
          </cell>
        </row>
        <row r="62">
          <cell r="B62">
            <v>59</v>
          </cell>
          <cell r="C62" t="str">
            <v>内科　舟田病院</v>
          </cell>
          <cell r="D62">
            <v>73</v>
          </cell>
          <cell r="E62">
            <v>1</v>
          </cell>
        </row>
        <row r="63">
          <cell r="B63">
            <v>60</v>
          </cell>
          <cell r="C63" t="str">
            <v>山口同仁会病院</v>
          </cell>
          <cell r="D63">
            <v>68</v>
          </cell>
          <cell r="E63">
            <v>1</v>
          </cell>
        </row>
        <row r="64">
          <cell r="B64">
            <v>61</v>
          </cell>
          <cell r="C64" t="str">
            <v>村田町国民健康保険病院</v>
          </cell>
          <cell r="D64">
            <v>65</v>
          </cell>
          <cell r="E64">
            <v>7</v>
          </cell>
        </row>
        <row r="65">
          <cell r="B65">
            <v>62</v>
          </cell>
          <cell r="C65" t="str">
            <v>愛仁会宮城中央病院</v>
          </cell>
          <cell r="D65">
            <v>64</v>
          </cell>
          <cell r="E65">
            <v>8</v>
          </cell>
        </row>
        <row r="66">
          <cell r="B66">
            <v>63</v>
          </cell>
          <cell r="C66" t="str">
            <v>貝山仁済会　貝山中央病院</v>
          </cell>
          <cell r="D66">
            <v>63</v>
          </cell>
          <cell r="E66">
            <v>5</v>
          </cell>
        </row>
        <row r="67">
          <cell r="B67">
            <v>64</v>
          </cell>
          <cell r="C67" t="str">
            <v>早坂愛生病院</v>
          </cell>
          <cell r="D67">
            <v>63</v>
          </cell>
          <cell r="E67">
            <v>2</v>
          </cell>
        </row>
        <row r="68">
          <cell r="B68">
            <v>65</v>
          </cell>
          <cell r="C68" t="str">
            <v>国民健康保険川崎病院</v>
          </cell>
          <cell r="D68">
            <v>61</v>
          </cell>
          <cell r="E68">
            <v>3</v>
          </cell>
        </row>
        <row r="69">
          <cell r="B69">
            <v>66</v>
          </cell>
          <cell r="C69" t="str">
            <v>中江病院</v>
          </cell>
          <cell r="D69">
            <v>60</v>
          </cell>
          <cell r="E69">
            <v>4</v>
          </cell>
        </row>
        <row r="70">
          <cell r="B70">
            <v>67</v>
          </cell>
          <cell r="C70" t="str">
            <v>外科整形外科渋谷病院</v>
          </cell>
          <cell r="D70">
            <v>60</v>
          </cell>
          <cell r="E70">
            <v>2</v>
          </cell>
        </row>
        <row r="71">
          <cell r="B71">
            <v>68</v>
          </cell>
          <cell r="C71" t="str">
            <v>宏人会　木町病院</v>
          </cell>
          <cell r="D71">
            <v>59</v>
          </cell>
          <cell r="E71">
            <v>2</v>
          </cell>
        </row>
        <row r="72">
          <cell r="B72">
            <v>69</v>
          </cell>
          <cell r="C72" t="str">
            <v>エコー療育園</v>
          </cell>
          <cell r="D72">
            <v>55</v>
          </cell>
          <cell r="E72">
            <v>1</v>
          </cell>
        </row>
        <row r="73">
          <cell r="B73">
            <v>70</v>
          </cell>
          <cell r="C73" t="str">
            <v>白石今野病院</v>
          </cell>
          <cell r="D73">
            <v>54</v>
          </cell>
          <cell r="E73">
            <v>3</v>
          </cell>
        </row>
        <row r="74">
          <cell r="B74">
            <v>71</v>
          </cell>
          <cell r="C74" t="str">
            <v>泉ヶ丘クリニック</v>
          </cell>
          <cell r="D74">
            <v>52</v>
          </cell>
          <cell r="E74">
            <v>3</v>
          </cell>
        </row>
        <row r="75">
          <cell r="B75">
            <v>72</v>
          </cell>
          <cell r="C75" t="str">
            <v>伊藤外科病院</v>
          </cell>
          <cell r="D75">
            <v>50</v>
          </cell>
          <cell r="E75">
            <v>2</v>
          </cell>
        </row>
        <row r="76">
          <cell r="B76">
            <v>73</v>
          </cell>
          <cell r="C76" t="str">
            <v>蔵王町国民健康保険蔵王病院</v>
          </cell>
          <cell r="D76">
            <v>50</v>
          </cell>
          <cell r="E76">
            <v>3</v>
          </cell>
        </row>
        <row r="77">
          <cell r="B77">
            <v>74</v>
          </cell>
          <cell r="C77" t="str">
            <v>産科婦人科　仙台中央病院</v>
          </cell>
          <cell r="D77">
            <v>48</v>
          </cell>
          <cell r="E77">
            <v>2</v>
          </cell>
        </row>
        <row r="78">
          <cell r="B78">
            <v>75</v>
          </cell>
          <cell r="C78" t="str">
            <v>泉整形外科病院</v>
          </cell>
          <cell r="D78">
            <v>45</v>
          </cell>
          <cell r="E78">
            <v>5</v>
          </cell>
        </row>
        <row r="79">
          <cell r="B79">
            <v>76</v>
          </cell>
          <cell r="C79" t="str">
            <v>泌尿器科　泉中央病院</v>
          </cell>
          <cell r="D79">
            <v>43</v>
          </cell>
          <cell r="E79">
            <v>1</v>
          </cell>
        </row>
        <row r="80">
          <cell r="B80">
            <v>77</v>
          </cell>
          <cell r="C80" t="str">
            <v>ベーテル病院</v>
          </cell>
          <cell r="D80">
            <v>41</v>
          </cell>
          <cell r="E80">
            <v>2</v>
          </cell>
        </row>
        <row r="81">
          <cell r="B81">
            <v>78</v>
          </cell>
          <cell r="C81" t="str">
            <v>東北大学歯学部附属病院</v>
          </cell>
          <cell r="D81">
            <v>40</v>
          </cell>
          <cell r="E81">
            <v>3</v>
          </cell>
        </row>
        <row r="82">
          <cell r="B82">
            <v>79</v>
          </cell>
          <cell r="C82" t="str">
            <v>宇鷹血液疾患研究会病院　仙台血液疾患クリニック</v>
          </cell>
          <cell r="D82">
            <v>40</v>
          </cell>
          <cell r="E82">
            <v>2</v>
          </cell>
        </row>
        <row r="83">
          <cell r="B83">
            <v>80</v>
          </cell>
          <cell r="C83" t="str">
            <v>とよま整形外科医院</v>
          </cell>
          <cell r="D83">
            <v>38</v>
          </cell>
          <cell r="E83">
            <v>2</v>
          </cell>
        </row>
        <row r="84">
          <cell r="B84">
            <v>81</v>
          </cell>
          <cell r="C84" t="str">
            <v>内科星陵ホスピタル</v>
          </cell>
          <cell r="D84">
            <v>38</v>
          </cell>
          <cell r="E84">
            <v>1</v>
          </cell>
        </row>
        <row r="85">
          <cell r="B85">
            <v>82</v>
          </cell>
          <cell r="C85" t="str">
            <v>洞口病院</v>
          </cell>
          <cell r="D85">
            <v>38</v>
          </cell>
          <cell r="E85">
            <v>5</v>
          </cell>
        </row>
        <row r="86">
          <cell r="B86">
            <v>83</v>
          </cell>
          <cell r="C86" t="str">
            <v>永井攻向仁会　永井向仁会病院</v>
          </cell>
          <cell r="D86">
            <v>37</v>
          </cell>
          <cell r="E86">
            <v>2</v>
          </cell>
        </row>
        <row r="87">
          <cell r="B87">
            <v>84</v>
          </cell>
          <cell r="C87" t="str">
            <v>長命ヶ丘病院</v>
          </cell>
          <cell r="D87">
            <v>31</v>
          </cell>
          <cell r="E87">
            <v>9</v>
          </cell>
        </row>
        <row r="88">
          <cell r="B88">
            <v>85</v>
          </cell>
          <cell r="C88" t="str">
            <v>医療法人社団北杜会船岡今野病院</v>
          </cell>
          <cell r="D88">
            <v>30</v>
          </cell>
          <cell r="E88">
            <v>2</v>
          </cell>
        </row>
        <row r="89">
          <cell r="B89">
            <v>86</v>
          </cell>
          <cell r="C89" t="str">
            <v>松田会　松田病院</v>
          </cell>
          <cell r="D89">
            <v>25</v>
          </cell>
          <cell r="E89">
            <v>9</v>
          </cell>
        </row>
        <row r="90">
          <cell r="B90">
            <v>87</v>
          </cell>
          <cell r="C90" t="str">
            <v>安達同済病院</v>
          </cell>
          <cell r="D90">
            <v>24</v>
          </cell>
          <cell r="E90">
            <v>3</v>
          </cell>
        </row>
        <row r="91">
          <cell r="B91">
            <v>88</v>
          </cell>
          <cell r="C91" t="str">
            <v>宮城県母子愛護病院</v>
          </cell>
          <cell r="D91">
            <v>20</v>
          </cell>
          <cell r="E91">
            <v>4</v>
          </cell>
        </row>
      </sheetData>
      <sheetData sheetId="2">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10</v>
          </cell>
          <cell r="N1" t="str">
            <v>11</v>
          </cell>
          <cell r="O1" t="str">
            <v>12</v>
          </cell>
          <cell r="P1" t="str">
            <v>14</v>
          </cell>
          <cell r="Q1" t="str">
            <v>15</v>
          </cell>
          <cell r="R1" t="str">
            <v>16</v>
          </cell>
          <cell r="S1" t="str">
            <v>20</v>
          </cell>
          <cell r="T1" t="str">
            <v>23</v>
          </cell>
          <cell r="U1" t="str">
            <v>26</v>
          </cell>
          <cell r="V1" t="str">
            <v>27</v>
          </cell>
          <cell r="W1" t="str">
            <v>28</v>
          </cell>
          <cell r="X1" t="str">
            <v>29</v>
          </cell>
          <cell r="Y1" t="str">
            <v>31</v>
          </cell>
          <cell r="Z1" t="str">
            <v>32</v>
          </cell>
          <cell r="AA1" t="str">
            <v>35</v>
          </cell>
          <cell r="AB1" t="str">
            <v>38</v>
          </cell>
          <cell r="AC1" t="str">
            <v>39</v>
          </cell>
          <cell r="AD1" t="str">
            <v>41</v>
          </cell>
          <cell r="AE1" t="str">
            <v>42</v>
          </cell>
          <cell r="AF1" t="str">
            <v>45</v>
          </cell>
          <cell r="AG1" t="str">
            <v>46</v>
          </cell>
          <cell r="AH1" t="str">
            <v>48</v>
          </cell>
          <cell r="AI1" t="str">
            <v>49</v>
          </cell>
          <cell r="AJ1" t="str">
            <v>52</v>
          </cell>
          <cell r="AK1" t="str">
            <v>54</v>
          </cell>
          <cell r="AL1" t="str">
            <v>56</v>
          </cell>
          <cell r="AM1" t="str">
            <v>59</v>
          </cell>
          <cell r="AN1" t="str">
            <v>60</v>
          </cell>
          <cell r="AO1" t="str">
            <v>62</v>
          </cell>
          <cell r="AP1" t="str">
            <v>63</v>
          </cell>
          <cell r="AQ1" t="str">
            <v>68</v>
          </cell>
          <cell r="AR1" t="str">
            <v>69</v>
          </cell>
          <cell r="AS1" t="str">
            <v>73</v>
          </cell>
          <cell r="AT1" t="str">
            <v>79</v>
          </cell>
          <cell r="AU1" t="str">
            <v>82</v>
          </cell>
          <cell r="AV1" t="str">
            <v>83</v>
          </cell>
        </row>
        <row r="2">
          <cell r="A2" t="str">
            <v>01</v>
          </cell>
          <cell r="B2" t="str">
            <v>その他の感染症及び寄生虫症</v>
          </cell>
          <cell r="D2">
            <v>1</v>
          </cell>
          <cell r="H2">
            <v>1</v>
          </cell>
          <cell r="O2">
            <v>3</v>
          </cell>
          <cell r="Y2">
            <v>1</v>
          </cell>
        </row>
        <row r="3">
          <cell r="A3" t="str">
            <v>02</v>
          </cell>
          <cell r="B3" t="str">
            <v>腸管感染症(再掲）</v>
          </cell>
          <cell r="K3">
            <v>1</v>
          </cell>
          <cell r="AG3">
            <v>1</v>
          </cell>
        </row>
        <row r="4">
          <cell r="A4" t="str">
            <v>03</v>
          </cell>
          <cell r="B4" t="str">
            <v>結核（再掲）</v>
          </cell>
          <cell r="H4">
            <v>3</v>
          </cell>
          <cell r="I4">
            <v>1</v>
          </cell>
          <cell r="N4">
            <v>1</v>
          </cell>
        </row>
        <row r="5">
          <cell r="A5" t="str">
            <v>04</v>
          </cell>
          <cell r="B5" t="str">
            <v>発疹を伴うウイルス疾患（再掲）</v>
          </cell>
          <cell r="H5">
            <v>1</v>
          </cell>
        </row>
        <row r="6">
          <cell r="A6" t="str">
            <v>05</v>
          </cell>
          <cell r="B6" t="str">
            <v>真菌症（再掲）</v>
          </cell>
          <cell r="C6">
            <v>0</v>
          </cell>
        </row>
        <row r="7">
          <cell r="A7" t="str">
            <v>06</v>
          </cell>
          <cell r="B7" t="str">
            <v>その他の新生物</v>
          </cell>
          <cell r="D7">
            <v>2</v>
          </cell>
          <cell r="E7">
            <v>3</v>
          </cell>
          <cell r="K7">
            <v>1</v>
          </cell>
          <cell r="O7">
            <v>9</v>
          </cell>
          <cell r="Q7">
            <v>1</v>
          </cell>
          <cell r="R7">
            <v>1</v>
          </cell>
          <cell r="Y7">
            <v>1</v>
          </cell>
          <cell r="AC7">
            <v>1</v>
          </cell>
          <cell r="AG7">
            <v>1</v>
          </cell>
        </row>
        <row r="8">
          <cell r="A8" t="str">
            <v>07</v>
          </cell>
          <cell r="B8" t="str">
            <v>胃の悪性新生物（再掲）</v>
          </cell>
          <cell r="E8">
            <v>1</v>
          </cell>
          <cell r="F8">
            <v>1</v>
          </cell>
          <cell r="O8">
            <v>11</v>
          </cell>
        </row>
        <row r="9">
          <cell r="A9" t="str">
            <v>08</v>
          </cell>
          <cell r="B9" t="str">
            <v>その他の悪性新生物（再掲）</v>
          </cell>
          <cell r="D9">
            <v>9</v>
          </cell>
          <cell r="E9">
            <v>9</v>
          </cell>
          <cell r="G9">
            <v>4</v>
          </cell>
          <cell r="K9">
            <v>2</v>
          </cell>
          <cell r="L9">
            <v>2</v>
          </cell>
          <cell r="N9">
            <v>4</v>
          </cell>
          <cell r="O9">
            <v>36</v>
          </cell>
          <cell r="P9">
            <v>1</v>
          </cell>
          <cell r="S9">
            <v>1</v>
          </cell>
          <cell r="AC9">
            <v>4</v>
          </cell>
          <cell r="AG9">
            <v>1</v>
          </cell>
          <cell r="AI9">
            <v>1</v>
          </cell>
          <cell r="AT9">
            <v>3</v>
          </cell>
          <cell r="AU9">
            <v>1</v>
          </cell>
        </row>
        <row r="10">
          <cell r="A10" t="str">
            <v>09</v>
          </cell>
          <cell r="B10" t="str">
            <v>その他の内分泌、栄養及び代謝疾患並びに免疫障害</v>
          </cell>
          <cell r="C10">
            <v>0</v>
          </cell>
        </row>
        <row r="11">
          <cell r="A11" t="str">
            <v>10</v>
          </cell>
          <cell r="B11" t="str">
            <v>甲状腺の疾患（再掲）</v>
          </cell>
          <cell r="G11">
            <v>1</v>
          </cell>
          <cell r="R11">
            <v>1</v>
          </cell>
        </row>
        <row r="12">
          <cell r="A12" t="str">
            <v>11</v>
          </cell>
          <cell r="B12" t="str">
            <v>糖尿病（再掲）</v>
          </cell>
          <cell r="D12">
            <v>1</v>
          </cell>
          <cell r="F12">
            <v>1</v>
          </cell>
          <cell r="G12">
            <v>1</v>
          </cell>
          <cell r="H12">
            <v>4</v>
          </cell>
          <cell r="N12">
            <v>1</v>
          </cell>
          <cell r="O12">
            <v>1</v>
          </cell>
          <cell r="S12">
            <v>2</v>
          </cell>
          <cell r="AH12">
            <v>1</v>
          </cell>
        </row>
        <row r="13">
          <cell r="A13" t="str">
            <v>12</v>
          </cell>
          <cell r="B13" t="str">
            <v>その他の血液及び造血器の疾患</v>
          </cell>
          <cell r="D13">
            <v>1</v>
          </cell>
        </row>
        <row r="14">
          <cell r="A14" t="str">
            <v>13</v>
          </cell>
          <cell r="B14" t="str">
            <v>貧血（再掲）</v>
          </cell>
          <cell r="C14">
            <v>0</v>
          </cell>
        </row>
        <row r="15">
          <cell r="A15" t="str">
            <v>14</v>
          </cell>
          <cell r="B15" t="str">
            <v>その他の精神障害</v>
          </cell>
          <cell r="D15">
            <v>1</v>
          </cell>
          <cell r="H15">
            <v>1</v>
          </cell>
          <cell r="I15">
            <v>1</v>
          </cell>
          <cell r="M15">
            <v>1</v>
          </cell>
          <cell r="W15">
            <v>3</v>
          </cell>
          <cell r="AG15">
            <v>1</v>
          </cell>
        </row>
        <row r="16">
          <cell r="A16" t="str">
            <v>15</v>
          </cell>
          <cell r="B16" t="str">
            <v>精神分裂病（再掲）</v>
          </cell>
          <cell r="E16">
            <v>1</v>
          </cell>
          <cell r="W16">
            <v>5</v>
          </cell>
          <cell r="AE16">
            <v>1</v>
          </cell>
        </row>
        <row r="17">
          <cell r="A17" t="str">
            <v>16</v>
          </cell>
          <cell r="B17" t="str">
            <v>神経症（再掲）</v>
          </cell>
          <cell r="C17">
            <v>0</v>
          </cell>
        </row>
        <row r="18">
          <cell r="A18" t="str">
            <v>17</v>
          </cell>
          <cell r="B18" t="str">
            <v>その他の神経系及び感覚器の疾患</v>
          </cell>
          <cell r="D18">
            <v>1</v>
          </cell>
          <cell r="F18">
            <v>1</v>
          </cell>
          <cell r="H18">
            <v>8</v>
          </cell>
          <cell r="I18">
            <v>1</v>
          </cell>
          <cell r="J18">
            <v>6</v>
          </cell>
          <cell r="L18">
            <v>1</v>
          </cell>
          <cell r="M18">
            <v>1</v>
          </cell>
          <cell r="T18">
            <v>3</v>
          </cell>
          <cell r="W18">
            <v>1</v>
          </cell>
          <cell r="Y18">
            <v>2</v>
          </cell>
          <cell r="AB18">
            <v>2</v>
          </cell>
          <cell r="AC18">
            <v>2</v>
          </cell>
          <cell r="AR18">
            <v>2</v>
          </cell>
        </row>
        <row r="19">
          <cell r="A19" t="str">
            <v>18</v>
          </cell>
          <cell r="B19" t="str">
            <v>視器の疾患（再掲）</v>
          </cell>
          <cell r="S19">
            <v>2</v>
          </cell>
          <cell r="Y19">
            <v>1</v>
          </cell>
        </row>
        <row r="20">
          <cell r="A20" t="str">
            <v>19</v>
          </cell>
          <cell r="B20" t="str">
            <v>聴器の疾患（再掲）</v>
          </cell>
          <cell r="C20">
            <v>0</v>
          </cell>
        </row>
        <row r="21">
          <cell r="A21" t="str">
            <v>20</v>
          </cell>
          <cell r="B21" t="str">
            <v>その他の循環系の疾患</v>
          </cell>
          <cell r="D21">
            <v>3</v>
          </cell>
        </row>
        <row r="22">
          <cell r="A22" t="str">
            <v>21</v>
          </cell>
          <cell r="B22" t="str">
            <v>リウマチ熱及びリウマチ性心疾患（再掲）</v>
          </cell>
          <cell r="D22">
            <v>1</v>
          </cell>
        </row>
        <row r="23">
          <cell r="A23" t="str">
            <v>22</v>
          </cell>
          <cell r="B23" t="str">
            <v>高血圧性疾患（再掲）</v>
          </cell>
          <cell r="O23">
            <v>3</v>
          </cell>
        </row>
        <row r="24">
          <cell r="A24" t="str">
            <v>23</v>
          </cell>
          <cell r="B24" t="str">
            <v>虚血性心疾患（再掲）</v>
          </cell>
          <cell r="D24">
            <v>1</v>
          </cell>
          <cell r="H24">
            <v>1</v>
          </cell>
          <cell r="L24">
            <v>3</v>
          </cell>
          <cell r="O24">
            <v>1</v>
          </cell>
          <cell r="P24">
            <v>2</v>
          </cell>
          <cell r="S24">
            <v>1</v>
          </cell>
          <cell r="Z24">
            <v>5</v>
          </cell>
          <cell r="AG24">
            <v>4</v>
          </cell>
          <cell r="AM24">
            <v>1</v>
          </cell>
        </row>
        <row r="25">
          <cell r="A25" t="str">
            <v>24</v>
          </cell>
          <cell r="B25" t="str">
            <v>その他の心疾患（再掲）</v>
          </cell>
          <cell r="D25">
            <v>4</v>
          </cell>
          <cell r="I25">
            <v>2</v>
          </cell>
          <cell r="O25">
            <v>1</v>
          </cell>
          <cell r="P25">
            <v>1</v>
          </cell>
          <cell r="Q25">
            <v>1</v>
          </cell>
          <cell r="S25">
            <v>2</v>
          </cell>
          <cell r="Z25">
            <v>3</v>
          </cell>
          <cell r="AG25">
            <v>1</v>
          </cell>
        </row>
        <row r="26">
          <cell r="A26" t="str">
            <v>25</v>
          </cell>
          <cell r="B26" t="str">
            <v>脳血管疾患（再掲）</v>
          </cell>
          <cell r="D26">
            <v>1</v>
          </cell>
          <cell r="E26">
            <v>2</v>
          </cell>
          <cell r="H26">
            <v>26</v>
          </cell>
          <cell r="I26">
            <v>1</v>
          </cell>
          <cell r="K26">
            <v>1</v>
          </cell>
          <cell r="M26">
            <v>3</v>
          </cell>
          <cell r="W26">
            <v>5</v>
          </cell>
          <cell r="Y26">
            <v>5</v>
          </cell>
          <cell r="AB26">
            <v>1</v>
          </cell>
          <cell r="AC26">
            <v>3</v>
          </cell>
          <cell r="AG26">
            <v>9</v>
          </cell>
          <cell r="AJ26">
            <v>1</v>
          </cell>
          <cell r="AK26">
            <v>2</v>
          </cell>
          <cell r="AN26">
            <v>1</v>
          </cell>
        </row>
        <row r="27">
          <cell r="A27" t="str">
            <v>26</v>
          </cell>
          <cell r="B27" t="str">
            <v>その他の呼吸系の疾患</v>
          </cell>
          <cell r="F27">
            <v>1</v>
          </cell>
          <cell r="K27">
            <v>1</v>
          </cell>
          <cell r="O27">
            <v>1</v>
          </cell>
        </row>
        <row r="28">
          <cell r="A28" t="str">
            <v>27</v>
          </cell>
          <cell r="B28" t="str">
            <v>急性上気道感染（再掲）</v>
          </cell>
          <cell r="S28">
            <v>1</v>
          </cell>
        </row>
        <row r="29">
          <cell r="A29" t="str">
            <v>28</v>
          </cell>
          <cell r="B29" t="str">
            <v>急性及び詳細不明の気管支炎（再掲）</v>
          </cell>
          <cell r="C29">
            <v>0</v>
          </cell>
        </row>
        <row r="30">
          <cell r="A30" t="str">
            <v>29</v>
          </cell>
          <cell r="B30" t="str">
            <v>肺炎（再掲）</v>
          </cell>
          <cell r="H30">
            <v>1</v>
          </cell>
          <cell r="K30">
            <v>1</v>
          </cell>
          <cell r="S30">
            <v>1</v>
          </cell>
          <cell r="Y30">
            <v>1</v>
          </cell>
          <cell r="AC30">
            <v>1</v>
          </cell>
        </row>
        <row r="31">
          <cell r="A31" t="str">
            <v>30</v>
          </cell>
          <cell r="B31" t="str">
            <v>慢性気管支炎（再掲）</v>
          </cell>
          <cell r="C31">
            <v>0</v>
          </cell>
        </row>
        <row r="32">
          <cell r="A32" t="str">
            <v>31</v>
          </cell>
          <cell r="B32" t="str">
            <v>喘息（再掲）</v>
          </cell>
          <cell r="D32">
            <v>1</v>
          </cell>
          <cell r="H32">
            <v>6</v>
          </cell>
          <cell r="K32">
            <v>1</v>
          </cell>
          <cell r="N32">
            <v>1</v>
          </cell>
          <cell r="S32">
            <v>2</v>
          </cell>
          <cell r="AG32">
            <v>1</v>
          </cell>
        </row>
        <row r="33">
          <cell r="A33" t="str">
            <v>32</v>
          </cell>
          <cell r="B33" t="str">
            <v>その他の消化系の疾患</v>
          </cell>
          <cell r="F33">
            <v>3</v>
          </cell>
          <cell r="P33">
            <v>1</v>
          </cell>
          <cell r="V33">
            <v>2</v>
          </cell>
          <cell r="W33">
            <v>1</v>
          </cell>
          <cell r="AC33">
            <v>1</v>
          </cell>
          <cell r="AG33">
            <v>3</v>
          </cell>
          <cell r="AO33">
            <v>1</v>
          </cell>
        </row>
        <row r="34">
          <cell r="A34" t="str">
            <v>33</v>
          </cell>
          <cell r="B34" t="str">
            <v>歯及び歯の支持組織の疾患（再掲）</v>
          </cell>
          <cell r="C34">
            <v>0</v>
          </cell>
        </row>
        <row r="35">
          <cell r="A35" t="str">
            <v>34</v>
          </cell>
          <cell r="B35" t="str">
            <v>胃及び十二指腸潰瘍（再掲）</v>
          </cell>
          <cell r="P35">
            <v>1</v>
          </cell>
          <cell r="AA35">
            <v>1</v>
          </cell>
          <cell r="AC35">
            <v>1</v>
          </cell>
          <cell r="AD35">
            <v>1</v>
          </cell>
          <cell r="AF35">
            <v>1</v>
          </cell>
          <cell r="AM35">
            <v>1</v>
          </cell>
        </row>
        <row r="36">
          <cell r="A36" t="str">
            <v>35</v>
          </cell>
          <cell r="B36" t="str">
            <v>胃炎及び十二指腸炎（再掲）</v>
          </cell>
          <cell r="S36">
            <v>1</v>
          </cell>
          <cell r="AS36">
            <v>1</v>
          </cell>
        </row>
        <row r="37">
          <cell r="A37" t="str">
            <v>36</v>
          </cell>
          <cell r="B37" t="str">
            <v>虫垂炎（再掲）</v>
          </cell>
          <cell r="AG37">
            <v>1</v>
          </cell>
        </row>
        <row r="38">
          <cell r="A38" t="str">
            <v>37</v>
          </cell>
          <cell r="B38" t="str">
            <v>肝の疾患（再掲）</v>
          </cell>
          <cell r="K38">
            <v>1</v>
          </cell>
          <cell r="L38">
            <v>1</v>
          </cell>
          <cell r="O38">
            <v>2</v>
          </cell>
          <cell r="V38">
            <v>1</v>
          </cell>
          <cell r="W38">
            <v>1</v>
          </cell>
          <cell r="AG38">
            <v>1</v>
          </cell>
        </row>
        <row r="39">
          <cell r="A39" t="str">
            <v>38</v>
          </cell>
          <cell r="B39" t="str">
            <v>その他の泌尿系の疾患</v>
          </cell>
          <cell r="L39">
            <v>1</v>
          </cell>
          <cell r="AC39">
            <v>2</v>
          </cell>
          <cell r="AG39">
            <v>1</v>
          </cell>
        </row>
        <row r="40">
          <cell r="A40" t="str">
            <v>39</v>
          </cell>
          <cell r="B40" t="str">
            <v>腎炎及びネフローゼ及び腎不全（再掲）</v>
          </cell>
          <cell r="D40">
            <v>1</v>
          </cell>
          <cell r="G40">
            <v>1</v>
          </cell>
          <cell r="L40">
            <v>7</v>
          </cell>
          <cell r="AQ40">
            <v>1</v>
          </cell>
        </row>
        <row r="41">
          <cell r="A41" t="str">
            <v>40</v>
          </cell>
          <cell r="B41" t="str">
            <v>乳房及び女性生殖器の疾患（再掲）</v>
          </cell>
          <cell r="O41">
            <v>2</v>
          </cell>
        </row>
        <row r="42">
          <cell r="A42" t="str">
            <v>41</v>
          </cell>
          <cell r="B42" t="str">
            <v>その他の妊娠、分娩及び産じょくの合併症</v>
          </cell>
          <cell r="E42">
            <v>1</v>
          </cell>
          <cell r="K42">
            <v>1</v>
          </cell>
          <cell r="S42">
            <v>3</v>
          </cell>
          <cell r="AH42">
            <v>1</v>
          </cell>
          <cell r="AV42">
            <v>1</v>
          </cell>
        </row>
        <row r="43">
          <cell r="A43" t="str">
            <v>42</v>
          </cell>
          <cell r="B43" t="str">
            <v>妊娠中毒症（再掲）</v>
          </cell>
          <cell r="K43">
            <v>1</v>
          </cell>
        </row>
        <row r="44">
          <cell r="A44" t="str">
            <v>43</v>
          </cell>
          <cell r="B44" t="str">
            <v>正常分娩（再掲）</v>
          </cell>
          <cell r="C44">
            <v>0</v>
          </cell>
        </row>
        <row r="45">
          <cell r="A45" t="str">
            <v>44</v>
          </cell>
          <cell r="B45" t="str">
            <v>その他の皮膚及び皮下組織の疾患</v>
          </cell>
          <cell r="D45">
            <v>2</v>
          </cell>
          <cell r="S45">
            <v>1</v>
          </cell>
          <cell r="T45">
            <v>1</v>
          </cell>
        </row>
        <row r="46">
          <cell r="A46" t="str">
            <v>45</v>
          </cell>
          <cell r="B46" t="str">
            <v>その他の筋骨格系及び結合組織の疾患</v>
          </cell>
          <cell r="D46">
            <v>2</v>
          </cell>
          <cell r="F46">
            <v>5</v>
          </cell>
          <cell r="J46">
            <v>3</v>
          </cell>
          <cell r="L46">
            <v>1</v>
          </cell>
          <cell r="T46">
            <v>2</v>
          </cell>
        </row>
        <row r="47">
          <cell r="A47" t="str">
            <v>46</v>
          </cell>
          <cell r="B47" t="str">
            <v>慢性関節リウマチ（脊椎を除く）（再掲）</v>
          </cell>
          <cell r="F47">
            <v>1</v>
          </cell>
          <cell r="I47">
            <v>1</v>
          </cell>
        </row>
        <row r="48">
          <cell r="A48" t="str">
            <v>47</v>
          </cell>
          <cell r="B48" t="str">
            <v>腰痛症（再掲）</v>
          </cell>
          <cell r="AG48">
            <v>1</v>
          </cell>
        </row>
        <row r="49">
          <cell r="A49" t="str">
            <v>48</v>
          </cell>
          <cell r="B49" t="str">
            <v>その他の脊柱疾患（再掲）</v>
          </cell>
          <cell r="J49">
            <v>4</v>
          </cell>
          <cell r="U49">
            <v>2</v>
          </cell>
          <cell r="X49">
            <v>1</v>
          </cell>
          <cell r="AG49">
            <v>1</v>
          </cell>
          <cell r="AK49">
            <v>1</v>
          </cell>
        </row>
        <row r="50">
          <cell r="A50" t="str">
            <v>49</v>
          </cell>
          <cell r="B50" t="str">
            <v>先天異常</v>
          </cell>
          <cell r="D50">
            <v>4</v>
          </cell>
          <cell r="H50">
            <v>3</v>
          </cell>
          <cell r="J50">
            <v>1</v>
          </cell>
          <cell r="Q50">
            <v>1</v>
          </cell>
          <cell r="S50">
            <v>1</v>
          </cell>
          <cell r="T50">
            <v>1</v>
          </cell>
          <cell r="AR50">
            <v>1</v>
          </cell>
        </row>
        <row r="51">
          <cell r="A51" t="str">
            <v>50</v>
          </cell>
          <cell r="B51" t="str">
            <v>周産期に発生した主要病態</v>
          </cell>
          <cell r="K51">
            <v>2</v>
          </cell>
        </row>
        <row r="52">
          <cell r="A52" t="str">
            <v>51</v>
          </cell>
          <cell r="B52" t="str">
            <v>症状、徴候及び診断名不明確の状態</v>
          </cell>
          <cell r="O52">
            <v>1</v>
          </cell>
          <cell r="S52">
            <v>1</v>
          </cell>
          <cell r="T52">
            <v>1</v>
          </cell>
          <cell r="AG52">
            <v>1</v>
          </cell>
        </row>
        <row r="53">
          <cell r="A53" t="str">
            <v>52</v>
          </cell>
          <cell r="B53" t="str">
            <v>その他の損傷及び中毒</v>
          </cell>
          <cell r="E53">
            <v>1</v>
          </cell>
          <cell r="F53">
            <v>1</v>
          </cell>
          <cell r="G53">
            <v>4</v>
          </cell>
          <cell r="H53">
            <v>1</v>
          </cell>
          <cell r="R53">
            <v>1</v>
          </cell>
          <cell r="S53">
            <v>1</v>
          </cell>
          <cell r="Y53">
            <v>1</v>
          </cell>
          <cell r="AF53">
            <v>1</v>
          </cell>
          <cell r="AG53">
            <v>3</v>
          </cell>
          <cell r="AJ53">
            <v>1</v>
          </cell>
          <cell r="AK53">
            <v>1</v>
          </cell>
          <cell r="AP53">
            <v>1</v>
          </cell>
        </row>
        <row r="54">
          <cell r="A54" t="str">
            <v>53</v>
          </cell>
          <cell r="B54" t="str">
            <v>骨折（再掲）</v>
          </cell>
          <cell r="F54">
            <v>1</v>
          </cell>
          <cell r="G54">
            <v>5</v>
          </cell>
          <cell r="H54">
            <v>1</v>
          </cell>
          <cell r="J54">
            <v>1</v>
          </cell>
          <cell r="L54">
            <v>1</v>
          </cell>
          <cell r="S54">
            <v>2</v>
          </cell>
          <cell r="U54">
            <v>3</v>
          </cell>
          <cell r="V54">
            <v>1</v>
          </cell>
          <cell r="AF54">
            <v>2</v>
          </cell>
          <cell r="AG54">
            <v>8</v>
          </cell>
          <cell r="AL54">
            <v>1</v>
          </cell>
        </row>
        <row r="55">
          <cell r="A55" t="str">
            <v>54</v>
          </cell>
          <cell r="B55" t="str">
            <v>Ｅ分類　自動車交通事故（再掲）</v>
          </cell>
          <cell r="C55">
            <v>0</v>
          </cell>
        </row>
        <row r="56">
          <cell r="A56" t="str">
            <v>55</v>
          </cell>
          <cell r="B56" t="str">
            <v>その他の健康管理及び保健サービス</v>
          </cell>
          <cell r="AH56">
            <v>1</v>
          </cell>
          <cell r="AV56">
            <v>1</v>
          </cell>
        </row>
        <row r="57">
          <cell r="A57" t="str">
            <v>56</v>
          </cell>
          <cell r="B57" t="str">
            <v>歯の補綴（再掲）</v>
          </cell>
          <cell r="C57">
            <v>0</v>
          </cell>
        </row>
        <row r="58">
          <cell r="A58" t="str">
            <v>57</v>
          </cell>
          <cell r="B58" t="str">
            <v>分娩前看護及び分娩後視察（再掲）</v>
          </cell>
          <cell r="D58">
            <v>1</v>
          </cell>
          <cell r="E58">
            <v>1</v>
          </cell>
          <cell r="K58">
            <v>2</v>
          </cell>
          <cell r="AV58">
            <v>1</v>
          </cell>
        </row>
      </sheetData>
      <sheetData sheetId="3"/>
      <sheetData sheetId="4">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11</v>
          </cell>
          <cell r="N1" t="str">
            <v>12</v>
          </cell>
          <cell r="O1" t="str">
            <v>14</v>
          </cell>
          <cell r="P1" t="str">
            <v>15</v>
          </cell>
          <cell r="Q1" t="str">
            <v>20</v>
          </cell>
          <cell r="R1" t="str">
            <v>23</v>
          </cell>
          <cell r="S1" t="str">
            <v>24</v>
          </cell>
          <cell r="T1" t="str">
            <v>26</v>
          </cell>
          <cell r="U1" t="str">
            <v>27</v>
          </cell>
          <cell r="V1" t="str">
            <v>28</v>
          </cell>
          <cell r="W1" t="str">
            <v>29</v>
          </cell>
          <cell r="X1" t="str">
            <v>31</v>
          </cell>
          <cell r="Y1" t="str">
            <v>32</v>
          </cell>
          <cell r="Z1" t="str">
            <v>35</v>
          </cell>
          <cell r="AA1" t="str">
            <v>39</v>
          </cell>
          <cell r="AB1" t="str">
            <v>41</v>
          </cell>
          <cell r="AC1" t="str">
            <v>45</v>
          </cell>
          <cell r="AD1" t="str">
            <v>46</v>
          </cell>
          <cell r="AE1" t="str">
            <v>48</v>
          </cell>
          <cell r="AF1" t="str">
            <v>53</v>
          </cell>
          <cell r="AG1" t="str">
            <v>54</v>
          </cell>
          <cell r="AH1" t="str">
            <v>55</v>
          </cell>
          <cell r="AI1" t="str">
            <v>58</v>
          </cell>
          <cell r="AJ1" t="str">
            <v>62</v>
          </cell>
          <cell r="AK1" t="str">
            <v>66</v>
          </cell>
          <cell r="AL1" t="str">
            <v>72</v>
          </cell>
          <cell r="AM1" t="str">
            <v>73</v>
          </cell>
          <cell r="AN1" t="str">
            <v>76</v>
          </cell>
          <cell r="AO1" t="str">
            <v>80</v>
          </cell>
          <cell r="AP1" t="str">
            <v>82</v>
          </cell>
        </row>
        <row r="2">
          <cell r="A2" t="str">
            <v>01</v>
          </cell>
          <cell r="B2" t="str">
            <v>その他の感染症及び寄生虫症</v>
          </cell>
          <cell r="F2">
            <v>1</v>
          </cell>
          <cell r="N2">
            <v>1</v>
          </cell>
          <cell r="S2">
            <v>1</v>
          </cell>
          <cell r="Z2">
            <v>1</v>
          </cell>
          <cell r="AA2">
            <v>1</v>
          </cell>
        </row>
        <row r="3">
          <cell r="A3" t="str">
            <v>02</v>
          </cell>
          <cell r="B3" t="str">
            <v>腸管感染症(再掲）</v>
          </cell>
          <cell r="K3">
            <v>1</v>
          </cell>
          <cell r="Q3">
            <v>1</v>
          </cell>
          <cell r="AA3">
            <v>1</v>
          </cell>
        </row>
        <row r="4">
          <cell r="A4" t="str">
            <v>03</v>
          </cell>
          <cell r="B4" t="str">
            <v>結核（再掲）</v>
          </cell>
          <cell r="H4">
            <v>2</v>
          </cell>
          <cell r="N4">
            <v>2</v>
          </cell>
        </row>
        <row r="5">
          <cell r="A5" t="str">
            <v>04</v>
          </cell>
          <cell r="B5" t="str">
            <v>発疹を伴うウイルス疾患（再掲）</v>
          </cell>
          <cell r="G5">
            <v>1</v>
          </cell>
        </row>
        <row r="6">
          <cell r="A6" t="str">
            <v>05</v>
          </cell>
          <cell r="B6" t="str">
            <v>真菌症（再掲）</v>
          </cell>
          <cell r="F6">
            <v>1</v>
          </cell>
          <cell r="AP6">
            <v>1</v>
          </cell>
        </row>
        <row r="7">
          <cell r="A7" t="str">
            <v>06</v>
          </cell>
          <cell r="B7" t="str">
            <v>その他の新生物</v>
          </cell>
          <cell r="D7">
            <v>4</v>
          </cell>
          <cell r="E7">
            <v>1</v>
          </cell>
          <cell r="K7">
            <v>1</v>
          </cell>
          <cell r="M7">
            <v>1</v>
          </cell>
          <cell r="N7">
            <v>6</v>
          </cell>
          <cell r="P7">
            <v>1</v>
          </cell>
          <cell r="S7">
            <v>1</v>
          </cell>
          <cell r="W7">
            <v>1</v>
          </cell>
          <cell r="AA7">
            <v>2</v>
          </cell>
          <cell r="AC7">
            <v>1</v>
          </cell>
          <cell r="AD7">
            <v>1</v>
          </cell>
          <cell r="AK7">
            <v>1</v>
          </cell>
        </row>
        <row r="8">
          <cell r="A8" t="str">
            <v>07</v>
          </cell>
          <cell r="B8" t="str">
            <v>胃の悪性新生物（再掲）</v>
          </cell>
          <cell r="D8">
            <v>1</v>
          </cell>
          <cell r="N8">
            <v>6</v>
          </cell>
        </row>
        <row r="9">
          <cell r="A9" t="str">
            <v>08</v>
          </cell>
          <cell r="B9" t="str">
            <v>その他の悪性新生物（再掲）</v>
          </cell>
          <cell r="D9">
            <v>3</v>
          </cell>
          <cell r="E9">
            <v>3</v>
          </cell>
          <cell r="G9">
            <v>5</v>
          </cell>
          <cell r="I9">
            <v>1</v>
          </cell>
          <cell r="K9">
            <v>1</v>
          </cell>
          <cell r="M9">
            <v>1</v>
          </cell>
          <cell r="N9">
            <v>9</v>
          </cell>
          <cell r="P9">
            <v>1</v>
          </cell>
          <cell r="Q9">
            <v>5</v>
          </cell>
          <cell r="S9">
            <v>3</v>
          </cell>
          <cell r="W9">
            <v>2</v>
          </cell>
          <cell r="AA9">
            <v>2</v>
          </cell>
          <cell r="AD9">
            <v>1</v>
          </cell>
          <cell r="AP9">
            <v>1</v>
          </cell>
        </row>
        <row r="10">
          <cell r="A10" t="str">
            <v>09</v>
          </cell>
          <cell r="B10" t="str">
            <v>その他の内分泌、栄養及び代謝疾患並びに免疫障害</v>
          </cell>
          <cell r="D10">
            <v>1</v>
          </cell>
          <cell r="E10">
            <v>1</v>
          </cell>
          <cell r="F10">
            <v>1</v>
          </cell>
          <cell r="H10">
            <v>2</v>
          </cell>
          <cell r="N10">
            <v>2</v>
          </cell>
          <cell r="P10">
            <v>2</v>
          </cell>
          <cell r="Q10">
            <v>1</v>
          </cell>
          <cell r="AE10">
            <v>1</v>
          </cell>
        </row>
        <row r="11">
          <cell r="A11" t="str">
            <v>10</v>
          </cell>
          <cell r="B11" t="str">
            <v>甲状腺の疾患（再掲）</v>
          </cell>
          <cell r="D11">
            <v>6</v>
          </cell>
          <cell r="G11">
            <v>5</v>
          </cell>
          <cell r="Q11">
            <v>1</v>
          </cell>
          <cell r="AF11">
            <v>1</v>
          </cell>
        </row>
        <row r="12">
          <cell r="A12" t="str">
            <v>11</v>
          </cell>
          <cell r="B12" t="str">
            <v>糖尿病（再掲）</v>
          </cell>
          <cell r="D12">
            <v>1</v>
          </cell>
          <cell r="E12">
            <v>2</v>
          </cell>
          <cell r="G12">
            <v>1</v>
          </cell>
          <cell r="H12">
            <v>1</v>
          </cell>
          <cell r="N12">
            <v>12</v>
          </cell>
          <cell r="Q12">
            <v>5</v>
          </cell>
          <cell r="Y12">
            <v>1</v>
          </cell>
          <cell r="AA12">
            <v>1</v>
          </cell>
          <cell r="AB12">
            <v>1</v>
          </cell>
          <cell r="AD12">
            <v>3</v>
          </cell>
        </row>
        <row r="13">
          <cell r="A13" t="str">
            <v>12</v>
          </cell>
          <cell r="B13" t="str">
            <v>その他の血液及び造血器の疾患</v>
          </cell>
          <cell r="E13">
            <v>2</v>
          </cell>
          <cell r="Q13">
            <v>1</v>
          </cell>
        </row>
        <row r="14">
          <cell r="A14" t="str">
            <v>13</v>
          </cell>
          <cell r="B14" t="str">
            <v>貧血（再掲）</v>
          </cell>
          <cell r="Q14">
            <v>1</v>
          </cell>
        </row>
        <row r="15">
          <cell r="A15" t="str">
            <v>14</v>
          </cell>
          <cell r="B15" t="str">
            <v>その他の精神障害</v>
          </cell>
          <cell r="D15">
            <v>2</v>
          </cell>
          <cell r="F15">
            <v>1</v>
          </cell>
          <cell r="G15">
            <v>1</v>
          </cell>
          <cell r="H15">
            <v>1</v>
          </cell>
        </row>
        <row r="16">
          <cell r="A16" t="str">
            <v>15</v>
          </cell>
          <cell r="B16" t="str">
            <v>精神分裂病（再掲）</v>
          </cell>
          <cell r="E16">
            <v>1</v>
          </cell>
          <cell r="V16">
            <v>1</v>
          </cell>
        </row>
        <row r="17">
          <cell r="A17" t="str">
            <v>16</v>
          </cell>
          <cell r="B17" t="str">
            <v>神経症（再掲）</v>
          </cell>
          <cell r="D17">
            <v>1</v>
          </cell>
          <cell r="V17">
            <v>1</v>
          </cell>
        </row>
        <row r="18">
          <cell r="A18" t="str">
            <v>17</v>
          </cell>
          <cell r="B18" t="str">
            <v>その他の神経系及び感覚器の疾患</v>
          </cell>
          <cell r="D18">
            <v>2</v>
          </cell>
          <cell r="E18">
            <v>1</v>
          </cell>
          <cell r="H18">
            <v>9</v>
          </cell>
          <cell r="R18">
            <v>4</v>
          </cell>
          <cell r="X18">
            <v>6</v>
          </cell>
          <cell r="AA18">
            <v>2</v>
          </cell>
          <cell r="AD18">
            <v>4</v>
          </cell>
        </row>
        <row r="19">
          <cell r="A19" t="str">
            <v>18</v>
          </cell>
          <cell r="B19" t="str">
            <v>視器の疾患（再掲）</v>
          </cell>
          <cell r="D19">
            <v>1</v>
          </cell>
          <cell r="F19">
            <v>1</v>
          </cell>
          <cell r="G19">
            <v>2</v>
          </cell>
          <cell r="H19">
            <v>1</v>
          </cell>
          <cell r="P19">
            <v>2</v>
          </cell>
          <cell r="Q19">
            <v>4</v>
          </cell>
          <cell r="AD19">
            <v>1</v>
          </cell>
          <cell r="AE19">
            <v>8</v>
          </cell>
        </row>
        <row r="20">
          <cell r="A20" t="str">
            <v>19</v>
          </cell>
          <cell r="B20" t="str">
            <v>聴器の疾患（再掲）</v>
          </cell>
          <cell r="D20">
            <v>5</v>
          </cell>
          <cell r="F20">
            <v>2</v>
          </cell>
          <cell r="AG20">
            <v>3</v>
          </cell>
        </row>
        <row r="21">
          <cell r="A21" t="str">
            <v>20</v>
          </cell>
          <cell r="B21" t="str">
            <v>その他の循環系の疾患</v>
          </cell>
          <cell r="D21">
            <v>1</v>
          </cell>
          <cell r="Q21">
            <v>2</v>
          </cell>
        </row>
        <row r="22">
          <cell r="A22" t="str">
            <v>21</v>
          </cell>
          <cell r="B22" t="str">
            <v>リウマチ熱及びリウマチ性心疾患（再掲）</v>
          </cell>
          <cell r="P22">
            <v>1</v>
          </cell>
          <cell r="Y22">
            <v>1</v>
          </cell>
        </row>
        <row r="23">
          <cell r="A23" t="str">
            <v>22</v>
          </cell>
          <cell r="B23" t="str">
            <v>高血圧性疾患（再掲）</v>
          </cell>
          <cell r="D23">
            <v>1</v>
          </cell>
          <cell r="G23">
            <v>1</v>
          </cell>
          <cell r="H23">
            <v>3</v>
          </cell>
          <cell r="L23">
            <v>1</v>
          </cell>
          <cell r="O23">
            <v>1</v>
          </cell>
          <cell r="Q23">
            <v>5</v>
          </cell>
          <cell r="S23">
            <v>4</v>
          </cell>
          <cell r="X23">
            <v>1</v>
          </cell>
          <cell r="Y23">
            <v>1</v>
          </cell>
          <cell r="AA23">
            <v>2</v>
          </cell>
          <cell r="AC23">
            <v>1</v>
          </cell>
          <cell r="AD23">
            <v>8</v>
          </cell>
          <cell r="AI23">
            <v>1</v>
          </cell>
        </row>
        <row r="24">
          <cell r="A24" t="str">
            <v>23</v>
          </cell>
          <cell r="B24" t="str">
            <v>虚血性心疾患（再掲）</v>
          </cell>
          <cell r="D24">
            <v>2</v>
          </cell>
          <cell r="E24">
            <v>1</v>
          </cell>
          <cell r="K24">
            <v>1</v>
          </cell>
          <cell r="M24">
            <v>1</v>
          </cell>
          <cell r="N24">
            <v>3</v>
          </cell>
          <cell r="P24">
            <v>1</v>
          </cell>
          <cell r="Y24">
            <v>3</v>
          </cell>
          <cell r="AD24">
            <v>8</v>
          </cell>
          <cell r="AI24">
            <v>2</v>
          </cell>
        </row>
        <row r="25">
          <cell r="A25" t="str">
            <v>24</v>
          </cell>
          <cell r="B25" t="str">
            <v>その他の心疾患（再掲）</v>
          </cell>
          <cell r="D25">
            <v>3</v>
          </cell>
          <cell r="E25">
            <v>1</v>
          </cell>
          <cell r="G25">
            <v>3</v>
          </cell>
          <cell r="I25">
            <v>1</v>
          </cell>
          <cell r="K25">
            <v>1</v>
          </cell>
          <cell r="N25">
            <v>3</v>
          </cell>
          <cell r="P25">
            <v>2</v>
          </cell>
          <cell r="Q25">
            <v>1</v>
          </cell>
          <cell r="Y25">
            <v>5</v>
          </cell>
          <cell r="AD25">
            <v>3</v>
          </cell>
        </row>
        <row r="26">
          <cell r="A26" t="str">
            <v>25</v>
          </cell>
          <cell r="B26" t="str">
            <v>脳血管疾患（再掲）</v>
          </cell>
          <cell r="H26">
            <v>14</v>
          </cell>
          <cell r="N26">
            <v>1</v>
          </cell>
          <cell r="Q26">
            <v>2</v>
          </cell>
          <cell r="X26">
            <v>7</v>
          </cell>
          <cell r="AA26">
            <v>4</v>
          </cell>
          <cell r="AD26">
            <v>1</v>
          </cell>
        </row>
        <row r="27">
          <cell r="A27" t="str">
            <v>26</v>
          </cell>
          <cell r="B27" t="str">
            <v>その他の呼吸系の疾患</v>
          </cell>
          <cell r="D27">
            <v>2</v>
          </cell>
          <cell r="E27">
            <v>1</v>
          </cell>
          <cell r="I27">
            <v>1</v>
          </cell>
          <cell r="K27">
            <v>2</v>
          </cell>
          <cell r="M27">
            <v>1</v>
          </cell>
          <cell r="N27">
            <v>1</v>
          </cell>
          <cell r="Q27">
            <v>1</v>
          </cell>
          <cell r="W27">
            <v>2</v>
          </cell>
          <cell r="AD27">
            <v>1</v>
          </cell>
          <cell r="AG27">
            <v>4</v>
          </cell>
        </row>
        <row r="28">
          <cell r="A28" t="str">
            <v>27</v>
          </cell>
          <cell r="B28" t="str">
            <v>急性上気道感染（再掲）</v>
          </cell>
          <cell r="P28">
            <v>1</v>
          </cell>
          <cell r="Q28">
            <v>3</v>
          </cell>
          <cell r="Z28">
            <v>1</v>
          </cell>
          <cell r="AA28">
            <v>3</v>
          </cell>
          <cell r="AD28">
            <v>1</v>
          </cell>
          <cell r="AE28">
            <v>1</v>
          </cell>
          <cell r="AM28">
            <v>1</v>
          </cell>
        </row>
        <row r="29">
          <cell r="A29" t="str">
            <v>28</v>
          </cell>
          <cell r="B29" t="str">
            <v>急性及び詳細不明の気管支炎（再掲）</v>
          </cell>
          <cell r="H29">
            <v>1</v>
          </cell>
          <cell r="I29">
            <v>2</v>
          </cell>
          <cell r="Q29">
            <v>2</v>
          </cell>
          <cell r="AD29">
            <v>2</v>
          </cell>
          <cell r="AJ29">
            <v>1</v>
          </cell>
          <cell r="AP29">
            <v>1</v>
          </cell>
        </row>
        <row r="30">
          <cell r="A30" t="str">
            <v>29</v>
          </cell>
          <cell r="B30" t="str">
            <v>肺炎（再掲）</v>
          </cell>
          <cell r="D30">
            <v>1</v>
          </cell>
          <cell r="K30">
            <v>1</v>
          </cell>
        </row>
        <row r="31">
          <cell r="A31" t="str">
            <v>30</v>
          </cell>
          <cell r="B31" t="str">
            <v>慢性気管支炎（再掲）</v>
          </cell>
          <cell r="H31">
            <v>1</v>
          </cell>
        </row>
        <row r="32">
          <cell r="A32" t="str">
            <v>31</v>
          </cell>
          <cell r="B32" t="str">
            <v>喘息（再掲）</v>
          </cell>
          <cell r="D32">
            <v>1</v>
          </cell>
          <cell r="E32">
            <v>1</v>
          </cell>
          <cell r="H32">
            <v>6</v>
          </cell>
          <cell r="O32">
            <v>1</v>
          </cell>
          <cell r="Q32">
            <v>9</v>
          </cell>
          <cell r="W32">
            <v>1</v>
          </cell>
          <cell r="AA32">
            <v>3</v>
          </cell>
          <cell r="AD32">
            <v>8</v>
          </cell>
        </row>
        <row r="33">
          <cell r="A33" t="str">
            <v>32</v>
          </cell>
          <cell r="B33" t="str">
            <v>その他の消化系の疾患</v>
          </cell>
          <cell r="D33">
            <v>3</v>
          </cell>
          <cell r="F33">
            <v>1</v>
          </cell>
          <cell r="N33">
            <v>3</v>
          </cell>
          <cell r="O33">
            <v>1</v>
          </cell>
          <cell r="Q33">
            <v>4</v>
          </cell>
          <cell r="AA33">
            <v>1</v>
          </cell>
          <cell r="AB33">
            <v>1</v>
          </cell>
          <cell r="AC33">
            <v>1</v>
          </cell>
        </row>
        <row r="34">
          <cell r="A34" t="str">
            <v>33</v>
          </cell>
          <cell r="B34" t="str">
            <v>歯及び歯の支持組織の疾患（再掲）</v>
          </cell>
          <cell r="C34">
            <v>0</v>
          </cell>
        </row>
        <row r="35">
          <cell r="A35" t="str">
            <v>34</v>
          </cell>
          <cell r="B35" t="str">
            <v>胃及び十二指腸潰瘍（再掲）</v>
          </cell>
          <cell r="E35">
            <v>2</v>
          </cell>
          <cell r="G35">
            <v>1</v>
          </cell>
          <cell r="K35">
            <v>1</v>
          </cell>
          <cell r="N35">
            <v>1</v>
          </cell>
          <cell r="Q35">
            <v>2</v>
          </cell>
          <cell r="S35">
            <v>1</v>
          </cell>
          <cell r="AB35">
            <v>2</v>
          </cell>
          <cell r="AD35">
            <v>5</v>
          </cell>
          <cell r="AF35">
            <v>1</v>
          </cell>
        </row>
        <row r="36">
          <cell r="A36" t="str">
            <v>35</v>
          </cell>
          <cell r="B36" t="str">
            <v>胃炎及び十二指腸炎（再掲）</v>
          </cell>
          <cell r="E36">
            <v>1</v>
          </cell>
          <cell r="H36">
            <v>1</v>
          </cell>
          <cell r="I36">
            <v>1</v>
          </cell>
          <cell r="N36">
            <v>5</v>
          </cell>
          <cell r="P36">
            <v>2</v>
          </cell>
          <cell r="Q36">
            <v>1</v>
          </cell>
          <cell r="AA36">
            <v>2</v>
          </cell>
          <cell r="AB36">
            <v>2</v>
          </cell>
          <cell r="AD36">
            <v>2</v>
          </cell>
          <cell r="AI36">
            <v>1</v>
          </cell>
        </row>
        <row r="37">
          <cell r="A37" t="str">
            <v>36</v>
          </cell>
          <cell r="B37" t="str">
            <v>虫垂炎（再掲）</v>
          </cell>
          <cell r="C37">
            <v>0</v>
          </cell>
        </row>
        <row r="38">
          <cell r="A38" t="str">
            <v>37</v>
          </cell>
          <cell r="B38" t="str">
            <v>肝の疾患（再掲）</v>
          </cell>
          <cell r="E38">
            <v>1</v>
          </cell>
          <cell r="F38">
            <v>1</v>
          </cell>
          <cell r="Q38">
            <v>1</v>
          </cell>
          <cell r="W38">
            <v>1</v>
          </cell>
          <cell r="AA38">
            <v>1</v>
          </cell>
          <cell r="AD38">
            <v>3</v>
          </cell>
        </row>
        <row r="39">
          <cell r="A39" t="str">
            <v>38</v>
          </cell>
          <cell r="B39" t="str">
            <v>その他の泌尿系の疾患</v>
          </cell>
          <cell r="E39">
            <v>1</v>
          </cell>
          <cell r="G39">
            <v>1</v>
          </cell>
          <cell r="I39">
            <v>1</v>
          </cell>
          <cell r="L39">
            <v>1</v>
          </cell>
          <cell r="P39">
            <v>1</v>
          </cell>
          <cell r="Q39">
            <v>9</v>
          </cell>
          <cell r="AA39">
            <v>2</v>
          </cell>
          <cell r="AD39">
            <v>1</v>
          </cell>
          <cell r="AE39">
            <v>1</v>
          </cell>
          <cell r="AN39">
            <v>1</v>
          </cell>
        </row>
        <row r="40">
          <cell r="A40" t="str">
            <v>39</v>
          </cell>
          <cell r="B40" t="str">
            <v>腎炎及びネフローゼ及び腎不全（再掲）</v>
          </cell>
          <cell r="D40">
            <v>1</v>
          </cell>
          <cell r="F40">
            <v>1</v>
          </cell>
          <cell r="G40">
            <v>1</v>
          </cell>
          <cell r="K40">
            <v>1</v>
          </cell>
          <cell r="L40">
            <v>2</v>
          </cell>
          <cell r="P40">
            <v>1</v>
          </cell>
        </row>
        <row r="41">
          <cell r="A41" t="str">
            <v>40</v>
          </cell>
          <cell r="B41" t="str">
            <v>乳房及び女性生殖器の疾患（再掲）</v>
          </cell>
          <cell r="D41">
            <v>1</v>
          </cell>
          <cell r="E41">
            <v>3</v>
          </cell>
          <cell r="N41">
            <v>2</v>
          </cell>
          <cell r="Q41">
            <v>1</v>
          </cell>
          <cell r="S41">
            <v>1</v>
          </cell>
          <cell r="AE41">
            <v>6</v>
          </cell>
          <cell r="AP41">
            <v>1</v>
          </cell>
        </row>
        <row r="42">
          <cell r="A42" t="str">
            <v>41</v>
          </cell>
          <cell r="B42" t="str">
            <v>その他の妊娠、分娩及び産じょくの合併症</v>
          </cell>
          <cell r="AE42">
            <v>1</v>
          </cell>
        </row>
        <row r="43">
          <cell r="A43" t="str">
            <v>42</v>
          </cell>
          <cell r="B43" t="str">
            <v>妊娠中毒症（再掲）</v>
          </cell>
          <cell r="C43">
            <v>0</v>
          </cell>
        </row>
        <row r="44">
          <cell r="A44" t="str">
            <v>43</v>
          </cell>
          <cell r="B44" t="str">
            <v>正常分娩（再掲）</v>
          </cell>
          <cell r="C44">
            <v>0</v>
          </cell>
        </row>
        <row r="45">
          <cell r="A45" t="str">
            <v>44</v>
          </cell>
          <cell r="B45" t="str">
            <v>その他の皮膚及び皮下組織の疾患</v>
          </cell>
          <cell r="D45">
            <v>3</v>
          </cell>
          <cell r="E45">
            <v>4</v>
          </cell>
          <cell r="H45">
            <v>3</v>
          </cell>
          <cell r="K45">
            <v>2</v>
          </cell>
          <cell r="P45">
            <v>2</v>
          </cell>
          <cell r="Q45">
            <v>9</v>
          </cell>
          <cell r="AA45">
            <v>2</v>
          </cell>
          <cell r="AB45">
            <v>1</v>
          </cell>
        </row>
        <row r="46">
          <cell r="A46" t="str">
            <v>45</v>
          </cell>
          <cell r="B46" t="str">
            <v>その他の筋骨格系及び結合組織の疾患</v>
          </cell>
          <cell r="D46">
            <v>2</v>
          </cell>
          <cell r="E46">
            <v>3</v>
          </cell>
          <cell r="F46">
            <v>2</v>
          </cell>
          <cell r="G46">
            <v>1</v>
          </cell>
          <cell r="H46">
            <v>1</v>
          </cell>
          <cell r="J46">
            <v>1</v>
          </cell>
          <cell r="K46">
            <v>1</v>
          </cell>
          <cell r="P46">
            <v>1</v>
          </cell>
          <cell r="Q46">
            <v>1</v>
          </cell>
          <cell r="T46">
            <v>2</v>
          </cell>
          <cell r="W46">
            <v>1</v>
          </cell>
          <cell r="AA46">
            <v>1</v>
          </cell>
          <cell r="AD46">
            <v>2</v>
          </cell>
          <cell r="AL46">
            <v>1</v>
          </cell>
          <cell r="AO46">
            <v>1</v>
          </cell>
        </row>
        <row r="47">
          <cell r="A47" t="str">
            <v>46</v>
          </cell>
          <cell r="B47" t="str">
            <v>慢性関節リウマチ（脊椎を除く）（再掲）</v>
          </cell>
          <cell r="F47">
            <v>3</v>
          </cell>
          <cell r="I47">
            <v>1</v>
          </cell>
          <cell r="X47">
            <v>1</v>
          </cell>
          <cell r="AB47">
            <v>1</v>
          </cell>
        </row>
        <row r="48">
          <cell r="A48" t="str">
            <v>47</v>
          </cell>
          <cell r="B48" t="str">
            <v>腰痛症（再掲）</v>
          </cell>
          <cell r="AA48">
            <v>1</v>
          </cell>
          <cell r="AB48">
            <v>1</v>
          </cell>
          <cell r="AE48">
            <v>1</v>
          </cell>
        </row>
        <row r="49">
          <cell r="A49" t="str">
            <v>48</v>
          </cell>
          <cell r="B49" t="str">
            <v>その他の脊柱疾患（再掲）</v>
          </cell>
          <cell r="F49">
            <v>2</v>
          </cell>
          <cell r="H49">
            <v>2</v>
          </cell>
          <cell r="N49">
            <v>1</v>
          </cell>
          <cell r="T49">
            <v>1</v>
          </cell>
          <cell r="W49">
            <v>1</v>
          </cell>
          <cell r="X49">
            <v>1</v>
          </cell>
          <cell r="AA49">
            <v>1</v>
          </cell>
          <cell r="AD49">
            <v>1</v>
          </cell>
        </row>
        <row r="50">
          <cell r="A50" t="str">
            <v>49</v>
          </cell>
          <cell r="B50" t="str">
            <v>先天異常</v>
          </cell>
          <cell r="D50">
            <v>1</v>
          </cell>
          <cell r="E50">
            <v>1</v>
          </cell>
          <cell r="N50">
            <v>1</v>
          </cell>
          <cell r="Q50">
            <v>4</v>
          </cell>
          <cell r="AD50">
            <v>1</v>
          </cell>
          <cell r="AG50">
            <v>1</v>
          </cell>
        </row>
        <row r="51">
          <cell r="A51" t="str">
            <v>50</v>
          </cell>
          <cell r="B51" t="str">
            <v>周産期に発生した主要病態</v>
          </cell>
          <cell r="K51">
            <v>1</v>
          </cell>
        </row>
        <row r="52">
          <cell r="A52" t="str">
            <v>51</v>
          </cell>
          <cell r="B52" t="str">
            <v>症状、徴候及び診断名不明確の状態</v>
          </cell>
          <cell r="D52">
            <v>2</v>
          </cell>
          <cell r="E52">
            <v>1</v>
          </cell>
          <cell r="H52">
            <v>3</v>
          </cell>
          <cell r="N52">
            <v>2</v>
          </cell>
          <cell r="P52">
            <v>1</v>
          </cell>
          <cell r="Q52">
            <v>1</v>
          </cell>
          <cell r="X52">
            <v>1</v>
          </cell>
          <cell r="AA52">
            <v>3</v>
          </cell>
          <cell r="AD52">
            <v>1</v>
          </cell>
        </row>
        <row r="53">
          <cell r="A53" t="str">
            <v>52</v>
          </cell>
          <cell r="B53" t="str">
            <v>その他の損傷及び中毒</v>
          </cell>
          <cell r="E53">
            <v>1</v>
          </cell>
          <cell r="F53">
            <v>3</v>
          </cell>
          <cell r="G53">
            <v>4</v>
          </cell>
          <cell r="P53">
            <v>1</v>
          </cell>
          <cell r="Q53">
            <v>1</v>
          </cell>
          <cell r="T53">
            <v>2</v>
          </cell>
          <cell r="U53">
            <v>1</v>
          </cell>
          <cell r="AA53">
            <v>1</v>
          </cell>
          <cell r="AD53">
            <v>6</v>
          </cell>
        </row>
        <row r="54">
          <cell r="A54" t="str">
            <v>53</v>
          </cell>
          <cell r="B54" t="str">
            <v>骨折（再掲）</v>
          </cell>
          <cell r="J54">
            <v>1</v>
          </cell>
          <cell r="Q54">
            <v>1</v>
          </cell>
          <cell r="AD54">
            <v>4</v>
          </cell>
        </row>
        <row r="55">
          <cell r="A55" t="str">
            <v>54</v>
          </cell>
          <cell r="B55" t="str">
            <v>Ｅ分類　自動車交通事故（再掲）</v>
          </cell>
          <cell r="C55">
            <v>0</v>
          </cell>
        </row>
        <row r="56">
          <cell r="A56" t="str">
            <v>55</v>
          </cell>
          <cell r="B56" t="str">
            <v>その他の健康管理及び保健サービス</v>
          </cell>
          <cell r="I56">
            <v>1</v>
          </cell>
          <cell r="K56">
            <v>1</v>
          </cell>
          <cell r="L56">
            <v>2</v>
          </cell>
          <cell r="P56">
            <v>2</v>
          </cell>
          <cell r="Q56">
            <v>5</v>
          </cell>
          <cell r="AD56">
            <v>1</v>
          </cell>
          <cell r="AH56">
            <v>1</v>
          </cell>
          <cell r="AJ56">
            <v>1</v>
          </cell>
        </row>
        <row r="57">
          <cell r="A57" t="str">
            <v>56</v>
          </cell>
          <cell r="B57" t="str">
            <v>歯の補綴（再掲）</v>
          </cell>
          <cell r="C57">
            <v>0</v>
          </cell>
        </row>
        <row r="58">
          <cell r="A58" t="str">
            <v>57</v>
          </cell>
          <cell r="B58" t="str">
            <v>分娩前看護及び分娩後視察（再掲）</v>
          </cell>
          <cell r="D58">
            <v>1</v>
          </cell>
          <cell r="G58">
            <v>1</v>
          </cell>
          <cell r="Q58">
            <v>1</v>
          </cell>
          <cell r="S58">
            <v>1</v>
          </cell>
          <cell r="AP58">
            <v>1</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2"/>
  <sheetViews>
    <sheetView showGridLines="0" view="pageBreakPreview" zoomScaleNormal="100" zoomScaleSheetLayoutView="100" workbookViewId="0">
      <selection activeCell="C21" sqref="C21"/>
    </sheetView>
  </sheetViews>
  <sheetFormatPr defaultColWidth="9" defaultRowHeight="12"/>
  <cols>
    <col min="1" max="1" width="0.88671875" style="10" customWidth="1"/>
    <col min="2" max="2" width="2.6640625" style="10" customWidth="1"/>
    <col min="3" max="3" width="34.109375" style="10" customWidth="1"/>
    <col min="4" max="4" width="14.44140625" style="14" customWidth="1"/>
    <col min="5" max="5" width="36" style="10" customWidth="1"/>
    <col min="6" max="6" width="0.88671875" style="10" customWidth="1"/>
    <col min="7" max="16384" width="9" style="10"/>
  </cols>
  <sheetData>
    <row r="1" spans="1:6" ht="14.4">
      <c r="B1" s="255" t="s">
        <v>208</v>
      </c>
      <c r="C1" s="13"/>
    </row>
    <row r="3" spans="1:6" s="8" customFormat="1" ht="16.2">
      <c r="A3" s="261" t="s">
        <v>123</v>
      </c>
      <c r="B3" s="261"/>
      <c r="C3" s="261"/>
      <c r="D3" s="261"/>
      <c r="E3" s="261"/>
      <c r="F3" s="261"/>
    </row>
    <row r="4" spans="1:6" s="8" customFormat="1" ht="13.2">
      <c r="B4" s="15"/>
      <c r="C4" s="15"/>
      <c r="D4" s="9"/>
    </row>
    <row r="5" spans="1:6" ht="13.2">
      <c r="A5" s="16"/>
      <c r="B5" s="8" t="s">
        <v>28</v>
      </c>
    </row>
    <row r="6" spans="1:6">
      <c r="A6" s="16"/>
      <c r="E6" s="17" t="s">
        <v>66</v>
      </c>
    </row>
    <row r="7" spans="1:6" ht="15" customHeight="1">
      <c r="B7" s="264" t="s">
        <v>41</v>
      </c>
      <c r="C7" s="265"/>
      <c r="D7" s="18" t="s">
        <v>29</v>
      </c>
      <c r="E7" s="19" t="s">
        <v>30</v>
      </c>
    </row>
    <row r="8" spans="1:6" ht="15" customHeight="1">
      <c r="B8" s="20" t="s">
        <v>31</v>
      </c>
      <c r="C8" s="20"/>
      <c r="D8" s="21"/>
      <c r="E8" s="162" t="s">
        <v>156</v>
      </c>
    </row>
    <row r="9" spans="1:6" ht="15" customHeight="1">
      <c r="B9" s="23" t="s">
        <v>218</v>
      </c>
      <c r="C9" s="20"/>
      <c r="D9" s="21"/>
      <c r="E9" s="162" t="s">
        <v>156</v>
      </c>
    </row>
    <row r="10" spans="1:6" ht="15" customHeight="1">
      <c r="B10" s="24" t="s">
        <v>32</v>
      </c>
      <c r="C10" s="24"/>
      <c r="D10" s="21"/>
      <c r="E10" s="22"/>
    </row>
    <row r="11" spans="1:6" ht="15" customHeight="1">
      <c r="B11" s="25" t="s">
        <v>219</v>
      </c>
      <c r="C11" s="24"/>
      <c r="D11" s="21"/>
      <c r="E11" s="22"/>
    </row>
    <row r="12" spans="1:6" ht="15" customHeight="1">
      <c r="B12" s="24" t="s">
        <v>33</v>
      </c>
      <c r="C12" s="24"/>
      <c r="D12" s="21"/>
      <c r="E12" s="22"/>
    </row>
    <row r="13" spans="1:6" ht="15" customHeight="1">
      <c r="B13" s="20" t="s">
        <v>34</v>
      </c>
      <c r="C13" s="20"/>
      <c r="D13" s="21"/>
      <c r="E13" s="22"/>
    </row>
    <row r="14" spans="1:6" ht="15" customHeight="1">
      <c r="B14" s="23" t="s">
        <v>35</v>
      </c>
      <c r="C14" s="20"/>
      <c r="D14" s="26">
        <f>SUM(D15:D16)</f>
        <v>0</v>
      </c>
      <c r="E14" s="22"/>
    </row>
    <row r="15" spans="1:6" ht="15" customHeight="1">
      <c r="B15" s="27"/>
      <c r="C15" s="28" t="s">
        <v>157</v>
      </c>
      <c r="D15" s="21"/>
      <c r="E15" s="22"/>
    </row>
    <row r="16" spans="1:6" ht="15" customHeight="1" thickBot="1">
      <c r="B16" s="29"/>
      <c r="C16" s="30" t="s">
        <v>157</v>
      </c>
      <c r="D16" s="31"/>
      <c r="E16" s="32"/>
    </row>
    <row r="17" spans="2:5" ht="15" customHeight="1" thickTop="1">
      <c r="B17" s="262" t="s">
        <v>36</v>
      </c>
      <c r="C17" s="263"/>
      <c r="D17" s="33">
        <f>SUM(D8:D14)</f>
        <v>0</v>
      </c>
      <c r="E17" s="34"/>
    </row>
    <row r="20" spans="2:5" ht="13.2">
      <c r="B20" s="8" t="s">
        <v>37</v>
      </c>
    </row>
    <row r="21" spans="2:5">
      <c r="E21" s="17" t="s">
        <v>66</v>
      </c>
    </row>
    <row r="22" spans="2:5" s="16" customFormat="1" ht="15" customHeight="1">
      <c r="B22" s="264" t="s">
        <v>41</v>
      </c>
      <c r="C22" s="265"/>
      <c r="D22" s="18" t="s">
        <v>29</v>
      </c>
      <c r="E22" s="19" t="s">
        <v>30</v>
      </c>
    </row>
    <row r="23" spans="2:5" ht="15" customHeight="1">
      <c r="B23" s="20" t="s">
        <v>38</v>
      </c>
      <c r="C23" s="20"/>
      <c r="D23" s="35">
        <f>SUM(D24:D25)</f>
        <v>0</v>
      </c>
      <c r="E23" s="22"/>
    </row>
    <row r="24" spans="2:5" ht="15" customHeight="1">
      <c r="B24" s="36" t="s">
        <v>146</v>
      </c>
      <c r="C24" s="36"/>
      <c r="D24" s="21"/>
      <c r="E24" s="22"/>
    </row>
    <row r="25" spans="2:5" ht="15" customHeight="1">
      <c r="B25" s="36" t="s">
        <v>39</v>
      </c>
      <c r="C25" s="36"/>
      <c r="D25" s="21"/>
      <c r="E25" s="22"/>
    </row>
    <row r="26" spans="2:5" ht="39.75" customHeight="1">
      <c r="B26" s="266" t="s">
        <v>166</v>
      </c>
      <c r="C26" s="267"/>
      <c r="D26" s="21"/>
      <c r="E26" s="259" t="s">
        <v>220</v>
      </c>
    </row>
    <row r="27" spans="2:5" ht="15" customHeight="1">
      <c r="B27" s="25" t="s">
        <v>35</v>
      </c>
      <c r="C27" s="25"/>
      <c r="D27" s="26">
        <f>SUM(D28:D29)</f>
        <v>0</v>
      </c>
      <c r="E27" s="37"/>
    </row>
    <row r="28" spans="2:5" ht="15" customHeight="1">
      <c r="B28" s="27"/>
      <c r="C28" s="28" t="s">
        <v>157</v>
      </c>
      <c r="D28" s="21"/>
      <c r="E28" s="22"/>
    </row>
    <row r="29" spans="2:5" ht="15" customHeight="1" thickBot="1">
      <c r="B29" s="29"/>
      <c r="C29" s="30" t="s">
        <v>157</v>
      </c>
      <c r="D29" s="31"/>
      <c r="E29" s="32"/>
    </row>
    <row r="30" spans="2:5" ht="15" customHeight="1" thickTop="1">
      <c r="B30" s="262" t="s">
        <v>36</v>
      </c>
      <c r="C30" s="263"/>
      <c r="D30" s="33">
        <f>SUM(D23,D26,D27)</f>
        <v>0</v>
      </c>
      <c r="E30" s="34"/>
    </row>
    <row r="32" spans="2:5">
      <c r="B32" s="10" t="s">
        <v>40</v>
      </c>
      <c r="D32" s="10"/>
    </row>
    <row r="33" spans="2:5" ht="27.75" customHeight="1">
      <c r="B33" s="38" t="s">
        <v>195</v>
      </c>
      <c r="C33" s="260" t="s">
        <v>204</v>
      </c>
      <c r="D33" s="260"/>
      <c r="E33" s="260"/>
    </row>
    <row r="34" spans="2:5">
      <c r="B34" s="38" t="s">
        <v>195</v>
      </c>
      <c r="C34" s="10" t="s">
        <v>42</v>
      </c>
    </row>
    <row r="35" spans="2:5" ht="27.75" customHeight="1">
      <c r="B35" s="38" t="s">
        <v>195</v>
      </c>
      <c r="C35" s="260" t="s">
        <v>205</v>
      </c>
      <c r="D35" s="260"/>
      <c r="E35" s="260"/>
    </row>
    <row r="36" spans="2:5" ht="27.75" customHeight="1">
      <c r="B36" s="38" t="s">
        <v>195</v>
      </c>
      <c r="C36" s="260" t="s">
        <v>211</v>
      </c>
      <c r="D36" s="260"/>
      <c r="E36" s="260"/>
    </row>
    <row r="37" spans="2:5" ht="27.75" customHeight="1">
      <c r="B37" s="159" t="s">
        <v>195</v>
      </c>
      <c r="C37" s="260" t="s">
        <v>155</v>
      </c>
      <c r="D37" s="260"/>
      <c r="E37" s="260"/>
    </row>
    <row r="38" spans="2:5" ht="12.6" thickBot="1">
      <c r="B38" s="159"/>
      <c r="C38" s="38" t="s">
        <v>145</v>
      </c>
      <c r="D38" s="38"/>
      <c r="E38" s="38"/>
    </row>
    <row r="39" spans="2:5" ht="24">
      <c r="C39" s="163" t="s">
        <v>167</v>
      </c>
      <c r="D39" s="164" t="str">
        <f>IF(D26&gt;(D9+D11)*0.9,"NG","OK")</f>
        <v>OK</v>
      </c>
    </row>
    <row r="40" spans="2:5" ht="12.6" thickBot="1">
      <c r="B40" s="39"/>
      <c r="C40" s="165" t="s">
        <v>217</v>
      </c>
      <c r="D40" s="166" t="str">
        <f>IF(D26&gt;495000,"NG","OK")</f>
        <v>OK</v>
      </c>
    </row>
    <row r="41" spans="2:5">
      <c r="B41" s="39"/>
      <c r="C41" s="39"/>
      <c r="D41" s="10"/>
    </row>
    <row r="42" spans="2:5">
      <c r="B42" s="39"/>
      <c r="C42" s="39"/>
      <c r="D42" s="10"/>
    </row>
  </sheetData>
  <customSheetViews>
    <customSheetView guid="{34493CA0-9924-43FC-A4FE-02C1C125D292}" showPageBreaks="1" showGridLines="0" printArea="1" view="pageBreakPreview">
      <selection activeCell="E32" sqref="E32"/>
      <pageMargins left="0.70866141732283472" right="0.70866141732283472" top="0.74803149606299213" bottom="0.74803149606299213" header="0.31496062992125984" footer="0.31496062992125984"/>
      <printOptions horizontalCentered="1"/>
    </customSheetView>
    <customSheetView guid="{3B0F4A84-A0B4-4B34-9F25-CC72CB32209F}" showPageBreaks="1" showGridLines="0" printArea="1" view="pageBreakPreview">
      <selection activeCell="E32" sqref="E32"/>
      <pageMargins left="0.70866141732283472" right="0.70866141732283472" top="0.74803149606299213" bottom="0.74803149606299213" header="0.31496062992125984" footer="0.31496062992125984"/>
      <printOptions horizontalCentered="1"/>
    </customSheetView>
  </customSheetViews>
  <mergeCells count="10">
    <mergeCell ref="C37:E37"/>
    <mergeCell ref="A3:F3"/>
    <mergeCell ref="C35:E35"/>
    <mergeCell ref="B17:C17"/>
    <mergeCell ref="B7:C7"/>
    <mergeCell ref="B22:C22"/>
    <mergeCell ref="B30:C30"/>
    <mergeCell ref="C33:E33"/>
    <mergeCell ref="B26:C26"/>
    <mergeCell ref="C36:E36"/>
  </mergeCells>
  <phoneticPr fontId="19"/>
  <printOptions horizontalCentered="1"/>
  <pageMargins left="0.70866141732283472" right="0.70866141732283472" top="0.74803149606299213" bottom="0.74803149606299213" header="0.31496062992125984" footer="0.31496062992125984"/>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F257"/>
  <sheetViews>
    <sheetView showGridLines="0" tabSelected="1" view="pageBreakPreview" topLeftCell="B1" zoomScale="85" zoomScaleNormal="85" zoomScaleSheetLayoutView="85" workbookViewId="0">
      <selection activeCell="E11" sqref="E11"/>
    </sheetView>
  </sheetViews>
  <sheetFormatPr defaultColWidth="9" defaultRowHeight="13.2"/>
  <cols>
    <col min="1" max="1" width="1.109375" style="2" customWidth="1"/>
    <col min="2" max="3" width="3.109375" style="2" customWidth="1"/>
    <col min="4" max="4" width="36.21875" style="2" customWidth="1"/>
    <col min="5" max="26" width="10.109375" style="2" customWidth="1"/>
    <col min="27" max="27" width="10.6640625" style="2" customWidth="1"/>
    <col min="28" max="28" width="2.21875" style="2" customWidth="1"/>
    <col min="29" max="30" width="15.33203125" style="2" customWidth="1"/>
    <col min="31" max="31" width="6.44140625" style="2" customWidth="1"/>
    <col min="32" max="32" width="11.44140625" style="2" customWidth="1"/>
    <col min="33" max="54" width="6.44140625" style="2" customWidth="1"/>
    <col min="55" max="16384" width="9" style="2"/>
  </cols>
  <sheetData>
    <row r="2" spans="1:32" ht="18.75" customHeight="1">
      <c r="B2" s="154"/>
      <c r="AA2" s="3"/>
    </row>
    <row r="3" spans="1:32" ht="18.75" customHeight="1">
      <c r="B3" s="11"/>
      <c r="AA3" s="3"/>
    </row>
    <row r="4" spans="1:32" ht="18.75" customHeight="1">
      <c r="A4" s="268" t="s">
        <v>206</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row>
    <row r="5" spans="1:32" s="11" customFormat="1" ht="15" customHeight="1">
      <c r="B5" s="40"/>
      <c r="E5" s="41"/>
      <c r="F5" s="42"/>
      <c r="G5" s="42"/>
      <c r="H5" s="42"/>
      <c r="I5" s="42"/>
      <c r="J5" s="42"/>
      <c r="K5" s="42"/>
      <c r="L5" s="42"/>
      <c r="M5" s="42"/>
      <c r="N5" s="42"/>
      <c r="O5" s="42"/>
      <c r="P5" s="42"/>
      <c r="Q5" s="42"/>
      <c r="R5" s="42"/>
      <c r="S5" s="42"/>
      <c r="T5" s="42"/>
      <c r="U5" s="42"/>
      <c r="V5" s="42"/>
      <c r="W5" s="42"/>
      <c r="X5" s="42"/>
      <c r="Y5" s="42"/>
      <c r="Z5" s="42"/>
    </row>
    <row r="6" spans="1:32" s="155" customFormat="1" ht="30.75" customHeight="1" thickBot="1">
      <c r="B6" s="158" t="s">
        <v>153</v>
      </c>
      <c r="E6" s="156"/>
      <c r="F6" s="156"/>
      <c r="G6" s="156"/>
      <c r="H6" s="156"/>
      <c r="I6" s="156"/>
      <c r="J6" s="156"/>
      <c r="K6" s="156"/>
      <c r="L6" s="156"/>
      <c r="M6" s="156"/>
      <c r="N6" s="156"/>
      <c r="O6" s="156"/>
      <c r="P6" s="156"/>
      <c r="Q6" s="156"/>
      <c r="R6" s="156"/>
      <c r="S6" s="156"/>
      <c r="T6" s="156"/>
      <c r="U6" s="156"/>
      <c r="V6" s="156"/>
      <c r="W6" s="156"/>
      <c r="X6" s="156"/>
      <c r="Y6" s="156"/>
      <c r="Z6" s="156"/>
      <c r="AA6" s="157" t="s">
        <v>64</v>
      </c>
      <c r="AC6" s="155" t="s">
        <v>145</v>
      </c>
    </row>
    <row r="7" spans="1:32" s="45" customFormat="1" ht="24">
      <c r="B7" s="46" t="s">
        <v>0</v>
      </c>
      <c r="C7" s="47"/>
      <c r="D7" s="47"/>
      <c r="E7" s="48" t="s">
        <v>147</v>
      </c>
      <c r="F7" s="49" t="s">
        <v>168</v>
      </c>
      <c r="G7" s="49" t="s">
        <v>169</v>
      </c>
      <c r="H7" s="49" t="s">
        <v>170</v>
      </c>
      <c r="I7" s="49" t="s">
        <v>171</v>
      </c>
      <c r="J7" s="49" t="s">
        <v>172</v>
      </c>
      <c r="K7" s="49" t="s">
        <v>173</v>
      </c>
      <c r="L7" s="49" t="s">
        <v>174</v>
      </c>
      <c r="M7" s="49" t="s">
        <v>175</v>
      </c>
      <c r="N7" s="49" t="s">
        <v>176</v>
      </c>
      <c r="O7" s="49" t="s">
        <v>177</v>
      </c>
      <c r="P7" s="49" t="s">
        <v>178</v>
      </c>
      <c r="Q7" s="49" t="s">
        <v>187</v>
      </c>
      <c r="R7" s="49" t="s">
        <v>186</v>
      </c>
      <c r="S7" s="49" t="s">
        <v>185</v>
      </c>
      <c r="T7" s="49" t="s">
        <v>184</v>
      </c>
      <c r="U7" s="49" t="s">
        <v>183</v>
      </c>
      <c r="V7" s="49" t="s">
        <v>182</v>
      </c>
      <c r="W7" s="49" t="s">
        <v>181</v>
      </c>
      <c r="X7" s="49" t="s">
        <v>180</v>
      </c>
      <c r="Y7" s="49" t="s">
        <v>179</v>
      </c>
      <c r="Z7" s="152" t="s">
        <v>127</v>
      </c>
      <c r="AA7" s="50" t="s">
        <v>1</v>
      </c>
      <c r="AC7" s="174" t="s">
        <v>213</v>
      </c>
      <c r="AD7" s="40"/>
    </row>
    <row r="8" spans="1:32" s="51" customFormat="1" ht="12">
      <c r="B8" s="269" t="s">
        <v>51</v>
      </c>
      <c r="C8" s="52" t="s">
        <v>52</v>
      </c>
      <c r="D8" s="53"/>
      <c r="E8" s="178">
        <f>SUM(E9,E10)</f>
        <v>0</v>
      </c>
      <c r="F8" s="178">
        <f t="shared" ref="F8:Z8" si="0">SUM(F9,F10)</f>
        <v>0</v>
      </c>
      <c r="G8" s="178">
        <f>SUM(G9,G10)</f>
        <v>0</v>
      </c>
      <c r="H8" s="178">
        <f t="shared" si="0"/>
        <v>0</v>
      </c>
      <c r="I8" s="178">
        <f t="shared" si="0"/>
        <v>0</v>
      </c>
      <c r="J8" s="178">
        <f t="shared" si="0"/>
        <v>0</v>
      </c>
      <c r="K8" s="178">
        <f t="shared" si="0"/>
        <v>0</v>
      </c>
      <c r="L8" s="178">
        <f t="shared" si="0"/>
        <v>0</v>
      </c>
      <c r="M8" s="178">
        <f t="shared" si="0"/>
        <v>0</v>
      </c>
      <c r="N8" s="178">
        <f t="shared" si="0"/>
        <v>0</v>
      </c>
      <c r="O8" s="178">
        <f t="shared" si="0"/>
        <v>0</v>
      </c>
      <c r="P8" s="178">
        <f t="shared" si="0"/>
        <v>0</v>
      </c>
      <c r="Q8" s="178">
        <f t="shared" si="0"/>
        <v>0</v>
      </c>
      <c r="R8" s="178">
        <f t="shared" si="0"/>
        <v>0</v>
      </c>
      <c r="S8" s="178">
        <f t="shared" si="0"/>
        <v>0</v>
      </c>
      <c r="T8" s="178">
        <f t="shared" si="0"/>
        <v>0</v>
      </c>
      <c r="U8" s="178">
        <f t="shared" si="0"/>
        <v>0</v>
      </c>
      <c r="V8" s="178">
        <f t="shared" si="0"/>
        <v>0</v>
      </c>
      <c r="W8" s="178">
        <f t="shared" si="0"/>
        <v>0</v>
      </c>
      <c r="X8" s="178">
        <f t="shared" si="0"/>
        <v>0</v>
      </c>
      <c r="Y8" s="178">
        <f t="shared" si="0"/>
        <v>0</v>
      </c>
      <c r="Z8" s="178">
        <f t="shared" si="0"/>
        <v>0</v>
      </c>
      <c r="AA8" s="179">
        <f t="shared" ref="AA8:AA23" si="1">SUM(E8:Z8)</f>
        <v>0</v>
      </c>
      <c r="AC8" s="168"/>
    </row>
    <row r="9" spans="1:32" s="12" customFormat="1" ht="12">
      <c r="B9" s="269"/>
      <c r="C9" s="54"/>
      <c r="D9" s="55" t="s">
        <v>53</v>
      </c>
      <c r="E9" s="180"/>
      <c r="F9" s="180"/>
      <c r="G9" s="180"/>
      <c r="H9" s="180"/>
      <c r="I9" s="180"/>
      <c r="J9" s="180"/>
      <c r="K9" s="180"/>
      <c r="L9" s="180"/>
      <c r="M9" s="180"/>
      <c r="N9" s="180"/>
      <c r="O9" s="180"/>
      <c r="P9" s="180"/>
      <c r="Q9" s="180"/>
      <c r="R9" s="180"/>
      <c r="S9" s="180"/>
      <c r="T9" s="180"/>
      <c r="U9" s="180"/>
      <c r="V9" s="180"/>
      <c r="W9" s="180"/>
      <c r="X9" s="180"/>
      <c r="Y9" s="180"/>
      <c r="Z9" s="180"/>
      <c r="AA9" s="181">
        <f>SUM(E9:Z9)</f>
        <v>0</v>
      </c>
      <c r="AC9" s="169"/>
    </row>
    <row r="10" spans="1:32" s="11" customFormat="1">
      <c r="B10" s="269"/>
      <c r="C10" s="54"/>
      <c r="D10" s="56" t="s">
        <v>54</v>
      </c>
      <c r="E10" s="182">
        <f>SUM(E11:E14)</f>
        <v>0</v>
      </c>
      <c r="F10" s="182">
        <f t="shared" ref="E10:W10" si="2">SUM(F11:F14)</f>
        <v>0</v>
      </c>
      <c r="G10" s="182">
        <f t="shared" si="2"/>
        <v>0</v>
      </c>
      <c r="H10" s="182">
        <f>SUM(H11:H14)</f>
        <v>0</v>
      </c>
      <c r="I10" s="182">
        <f t="shared" si="2"/>
        <v>0</v>
      </c>
      <c r="J10" s="182">
        <f t="shared" si="2"/>
        <v>0</v>
      </c>
      <c r="K10" s="182">
        <f t="shared" si="2"/>
        <v>0</v>
      </c>
      <c r="L10" s="182">
        <f t="shared" si="2"/>
        <v>0</v>
      </c>
      <c r="M10" s="182">
        <f t="shared" si="2"/>
        <v>0</v>
      </c>
      <c r="N10" s="182">
        <f t="shared" si="2"/>
        <v>0</v>
      </c>
      <c r="O10" s="182">
        <f t="shared" si="2"/>
        <v>0</v>
      </c>
      <c r="P10" s="182">
        <f t="shared" si="2"/>
        <v>0</v>
      </c>
      <c r="Q10" s="182">
        <f t="shared" si="2"/>
        <v>0</v>
      </c>
      <c r="R10" s="182">
        <f t="shared" si="2"/>
        <v>0</v>
      </c>
      <c r="S10" s="182">
        <f t="shared" si="2"/>
        <v>0</v>
      </c>
      <c r="T10" s="182">
        <f t="shared" si="2"/>
        <v>0</v>
      </c>
      <c r="U10" s="182">
        <f t="shared" si="2"/>
        <v>0</v>
      </c>
      <c r="V10" s="182">
        <f t="shared" si="2"/>
        <v>0</v>
      </c>
      <c r="W10" s="182">
        <f t="shared" si="2"/>
        <v>0</v>
      </c>
      <c r="X10" s="182">
        <f t="shared" ref="X10:Y10" si="3">SUM(X11:X14)</f>
        <v>0</v>
      </c>
      <c r="Y10" s="182">
        <f t="shared" si="3"/>
        <v>0</v>
      </c>
      <c r="Z10" s="182">
        <f>SUM(Z11:Z14)</f>
        <v>0</v>
      </c>
      <c r="AA10" s="183">
        <f>SUM(E10:Z10)</f>
        <v>0</v>
      </c>
      <c r="AC10" s="170"/>
    </row>
    <row r="11" spans="1:32" s="11" customFormat="1">
      <c r="B11" s="269"/>
      <c r="C11" s="54"/>
      <c r="D11" s="57" t="s">
        <v>55</v>
      </c>
      <c r="E11" s="184"/>
      <c r="F11" s="184"/>
      <c r="G11" s="184"/>
      <c r="H11" s="184"/>
      <c r="I11" s="184"/>
      <c r="J11" s="184"/>
      <c r="K11" s="184"/>
      <c r="L11" s="184"/>
      <c r="M11" s="184"/>
      <c r="N11" s="184"/>
      <c r="O11" s="184"/>
      <c r="P11" s="184"/>
      <c r="Q11" s="184"/>
      <c r="R11" s="184"/>
      <c r="S11" s="184"/>
      <c r="T11" s="184"/>
      <c r="U11" s="184"/>
      <c r="V11" s="184"/>
      <c r="W11" s="184"/>
      <c r="X11" s="184"/>
      <c r="Y11" s="184"/>
      <c r="Z11" s="184"/>
      <c r="AA11" s="183">
        <f>SUM(E11:Z11)</f>
        <v>0</v>
      </c>
      <c r="AC11" s="171" t="str">
        <f>IF(E11=('様式9-5-1'!D8+'様式9-5-1'!D10),"OK","NG")</f>
        <v>OK</v>
      </c>
    </row>
    <row r="12" spans="1:32" s="59" customFormat="1" ht="14.25" customHeight="1">
      <c r="A12" s="58"/>
      <c r="B12" s="269"/>
      <c r="C12" s="54"/>
      <c r="D12" s="57" t="s">
        <v>56</v>
      </c>
      <c r="E12" s="184"/>
      <c r="F12" s="184"/>
      <c r="G12" s="184"/>
      <c r="H12" s="184"/>
      <c r="I12" s="184"/>
      <c r="J12" s="184"/>
      <c r="K12" s="184"/>
      <c r="L12" s="184"/>
      <c r="M12" s="184"/>
      <c r="N12" s="184"/>
      <c r="O12" s="184"/>
      <c r="P12" s="184"/>
      <c r="Q12" s="184"/>
      <c r="R12" s="184"/>
      <c r="S12" s="184"/>
      <c r="T12" s="184"/>
      <c r="U12" s="184"/>
      <c r="V12" s="184"/>
      <c r="W12" s="184"/>
      <c r="X12" s="184"/>
      <c r="Y12" s="184"/>
      <c r="Z12" s="184"/>
      <c r="AA12" s="185">
        <f>SUM(E12:Z12)</f>
        <v>0</v>
      </c>
      <c r="AC12" s="171" t="str">
        <f>IF(E12=('様式9-5-1'!D9+'様式9-5-1'!D11),"OK","NG")</f>
        <v>OK</v>
      </c>
    </row>
    <row r="13" spans="1:32" s="59" customFormat="1" ht="14.25" customHeight="1">
      <c r="A13" s="58"/>
      <c r="B13" s="269"/>
      <c r="C13" s="54"/>
      <c r="D13" s="57" t="s">
        <v>148</v>
      </c>
      <c r="E13" s="184"/>
      <c r="F13" s="184"/>
      <c r="G13" s="184"/>
      <c r="H13" s="184"/>
      <c r="I13" s="184"/>
      <c r="J13" s="184"/>
      <c r="K13" s="184"/>
      <c r="L13" s="184"/>
      <c r="M13" s="184"/>
      <c r="N13" s="184"/>
      <c r="O13" s="184"/>
      <c r="P13" s="184"/>
      <c r="Q13" s="184"/>
      <c r="R13" s="184"/>
      <c r="S13" s="184"/>
      <c r="T13" s="184"/>
      <c r="U13" s="184"/>
      <c r="V13" s="184"/>
      <c r="W13" s="184"/>
      <c r="X13" s="184"/>
      <c r="Y13" s="184"/>
      <c r="Z13" s="184"/>
      <c r="AA13" s="185">
        <f t="shared" si="1"/>
        <v>0</v>
      </c>
      <c r="AC13" s="171" t="str">
        <f>IF(E13='様式9-5-1'!D12,"OK","NG")</f>
        <v>OK</v>
      </c>
    </row>
    <row r="14" spans="1:32" s="59" customFormat="1" ht="14.25" customHeight="1">
      <c r="A14" s="58"/>
      <c r="B14" s="269"/>
      <c r="C14" s="54"/>
      <c r="D14" s="57" t="s">
        <v>159</v>
      </c>
      <c r="E14" s="184"/>
      <c r="F14" s="184"/>
      <c r="G14" s="184"/>
      <c r="H14" s="184"/>
      <c r="I14" s="184"/>
      <c r="J14" s="184"/>
      <c r="K14" s="184"/>
      <c r="L14" s="184"/>
      <c r="M14" s="184"/>
      <c r="N14" s="184"/>
      <c r="O14" s="184"/>
      <c r="P14" s="184"/>
      <c r="Q14" s="184"/>
      <c r="R14" s="184"/>
      <c r="S14" s="184"/>
      <c r="T14" s="184"/>
      <c r="U14" s="184"/>
      <c r="V14" s="184"/>
      <c r="W14" s="184"/>
      <c r="X14" s="184"/>
      <c r="Y14" s="184"/>
      <c r="Z14" s="184"/>
      <c r="AA14" s="185">
        <f t="shared" si="1"/>
        <v>0</v>
      </c>
      <c r="AC14" s="172"/>
    </row>
    <row r="15" spans="1:32" s="51" customFormat="1" ht="12">
      <c r="A15" s="60"/>
      <c r="B15" s="269"/>
      <c r="C15" s="52" t="s">
        <v>57</v>
      </c>
      <c r="D15" s="61"/>
      <c r="E15" s="186">
        <f>SUM(E22,E18,E16)</f>
        <v>0</v>
      </c>
      <c r="F15" s="186">
        <f t="shared" ref="F15:Z15" si="4">SUM(F22,F18,F16)</f>
        <v>0</v>
      </c>
      <c r="G15" s="186">
        <f t="shared" si="4"/>
        <v>0</v>
      </c>
      <c r="H15" s="186">
        <f>SUM(H22,H18,H16)</f>
        <v>0</v>
      </c>
      <c r="I15" s="186">
        <f t="shared" si="4"/>
        <v>0</v>
      </c>
      <c r="J15" s="186">
        <f t="shared" si="4"/>
        <v>0</v>
      </c>
      <c r="K15" s="186">
        <f t="shared" si="4"/>
        <v>0</v>
      </c>
      <c r="L15" s="186">
        <f t="shared" si="4"/>
        <v>0</v>
      </c>
      <c r="M15" s="186">
        <f t="shared" si="4"/>
        <v>0</v>
      </c>
      <c r="N15" s="186">
        <f t="shared" si="4"/>
        <v>0</v>
      </c>
      <c r="O15" s="186">
        <f t="shared" si="4"/>
        <v>0</v>
      </c>
      <c r="P15" s="186">
        <f t="shared" si="4"/>
        <v>0</v>
      </c>
      <c r="Q15" s="186">
        <f t="shared" si="4"/>
        <v>0</v>
      </c>
      <c r="R15" s="186">
        <f t="shared" si="4"/>
        <v>0</v>
      </c>
      <c r="S15" s="186">
        <f t="shared" si="4"/>
        <v>0</v>
      </c>
      <c r="T15" s="186">
        <f t="shared" si="4"/>
        <v>0</v>
      </c>
      <c r="U15" s="186">
        <f t="shared" si="4"/>
        <v>0</v>
      </c>
      <c r="V15" s="186">
        <f t="shared" si="4"/>
        <v>0</v>
      </c>
      <c r="W15" s="186">
        <f t="shared" si="4"/>
        <v>0</v>
      </c>
      <c r="X15" s="186">
        <f t="shared" si="4"/>
        <v>0</v>
      </c>
      <c r="Y15" s="186">
        <f t="shared" si="4"/>
        <v>0</v>
      </c>
      <c r="Z15" s="186">
        <f t="shared" si="4"/>
        <v>0</v>
      </c>
      <c r="AA15" s="187">
        <f t="shared" si="1"/>
        <v>0</v>
      </c>
      <c r="AC15" s="168"/>
      <c r="AE15" s="12"/>
      <c r="AF15" s="62"/>
    </row>
    <row r="16" spans="1:32" s="11" customFormat="1" ht="14.25" customHeight="1">
      <c r="A16" s="63"/>
      <c r="B16" s="269"/>
      <c r="C16" s="54"/>
      <c r="D16" s="55" t="s">
        <v>58</v>
      </c>
      <c r="E16" s="188">
        <f>SUM(E17)</f>
        <v>0</v>
      </c>
      <c r="F16" s="189">
        <f>SUM(F17)</f>
        <v>0</v>
      </c>
      <c r="G16" s="189">
        <f t="shared" ref="G16:Z16" si="5">SUM(G17)</f>
        <v>0</v>
      </c>
      <c r="H16" s="189">
        <f t="shared" si="5"/>
        <v>0</v>
      </c>
      <c r="I16" s="189">
        <f t="shared" si="5"/>
        <v>0</v>
      </c>
      <c r="J16" s="189">
        <f t="shared" si="5"/>
        <v>0</v>
      </c>
      <c r="K16" s="189">
        <f t="shared" si="5"/>
        <v>0</v>
      </c>
      <c r="L16" s="189">
        <f t="shared" si="5"/>
        <v>0</v>
      </c>
      <c r="M16" s="189">
        <f t="shared" si="5"/>
        <v>0</v>
      </c>
      <c r="N16" s="189">
        <f t="shared" si="5"/>
        <v>0</v>
      </c>
      <c r="O16" s="189">
        <f t="shared" si="5"/>
        <v>0</v>
      </c>
      <c r="P16" s="189">
        <f t="shared" si="5"/>
        <v>0</v>
      </c>
      <c r="Q16" s="189">
        <f t="shared" si="5"/>
        <v>0</v>
      </c>
      <c r="R16" s="189">
        <f t="shared" si="5"/>
        <v>0</v>
      </c>
      <c r="S16" s="189">
        <f t="shared" si="5"/>
        <v>0</v>
      </c>
      <c r="T16" s="189">
        <f t="shared" si="5"/>
        <v>0</v>
      </c>
      <c r="U16" s="189">
        <f t="shared" si="5"/>
        <v>0</v>
      </c>
      <c r="V16" s="189">
        <f t="shared" si="5"/>
        <v>0</v>
      </c>
      <c r="W16" s="189">
        <f t="shared" si="5"/>
        <v>0</v>
      </c>
      <c r="X16" s="189">
        <f t="shared" si="5"/>
        <v>0</v>
      </c>
      <c r="Y16" s="189">
        <f t="shared" si="5"/>
        <v>0</v>
      </c>
      <c r="Z16" s="189">
        <f t="shared" si="5"/>
        <v>0</v>
      </c>
      <c r="AA16" s="181">
        <f t="shared" si="1"/>
        <v>0</v>
      </c>
      <c r="AC16" s="170"/>
      <c r="AF16" s="64"/>
    </row>
    <row r="17" spans="1:32" s="11" customFormat="1" ht="14.25" customHeight="1">
      <c r="A17" s="63"/>
      <c r="B17" s="269"/>
      <c r="C17" s="54"/>
      <c r="D17" s="57" t="s">
        <v>59</v>
      </c>
      <c r="E17" s="190"/>
      <c r="F17" s="190"/>
      <c r="G17" s="190"/>
      <c r="H17" s="190"/>
      <c r="I17" s="190"/>
      <c r="J17" s="190"/>
      <c r="K17" s="190"/>
      <c r="L17" s="190"/>
      <c r="M17" s="190"/>
      <c r="N17" s="190"/>
      <c r="O17" s="190"/>
      <c r="P17" s="190"/>
      <c r="Q17" s="190"/>
      <c r="R17" s="190"/>
      <c r="S17" s="190"/>
      <c r="T17" s="190"/>
      <c r="U17" s="190"/>
      <c r="V17" s="190"/>
      <c r="W17" s="190"/>
      <c r="X17" s="190"/>
      <c r="Y17" s="190"/>
      <c r="Z17" s="190"/>
      <c r="AA17" s="185">
        <f t="shared" ref="AA17:AA22" si="6">SUM(E17:Z17)</f>
        <v>0</v>
      </c>
      <c r="AC17" s="171" t="str">
        <f>IF(E17='様式9-5-1'!D24,"OK","NG")</f>
        <v>OK</v>
      </c>
      <c r="AF17" s="64"/>
    </row>
    <row r="18" spans="1:32" s="12" customFormat="1" ht="14.25" customHeight="1">
      <c r="A18" s="62"/>
      <c r="B18" s="269"/>
      <c r="C18" s="54"/>
      <c r="D18" s="56" t="s">
        <v>60</v>
      </c>
      <c r="E18" s="191">
        <f>SUM(E19:E19)</f>
        <v>0</v>
      </c>
      <c r="F18" s="192">
        <f t="shared" ref="F18:Z18" si="7">SUM(F19:F19)</f>
        <v>0</v>
      </c>
      <c r="G18" s="192">
        <f t="shared" si="7"/>
        <v>0</v>
      </c>
      <c r="H18" s="192">
        <f t="shared" si="7"/>
        <v>0</v>
      </c>
      <c r="I18" s="192">
        <f t="shared" si="7"/>
        <v>0</v>
      </c>
      <c r="J18" s="192">
        <f t="shared" si="7"/>
        <v>0</v>
      </c>
      <c r="K18" s="192">
        <f t="shared" si="7"/>
        <v>0</v>
      </c>
      <c r="L18" s="192">
        <f t="shared" si="7"/>
        <v>0</v>
      </c>
      <c r="M18" s="192">
        <f t="shared" si="7"/>
        <v>0</v>
      </c>
      <c r="N18" s="192">
        <f t="shared" si="7"/>
        <v>0</v>
      </c>
      <c r="O18" s="192">
        <f t="shared" si="7"/>
        <v>0</v>
      </c>
      <c r="P18" s="192">
        <f t="shared" si="7"/>
        <v>0</v>
      </c>
      <c r="Q18" s="192">
        <f t="shared" si="7"/>
        <v>0</v>
      </c>
      <c r="R18" s="192">
        <f t="shared" si="7"/>
        <v>0</v>
      </c>
      <c r="S18" s="192">
        <f t="shared" si="7"/>
        <v>0</v>
      </c>
      <c r="T18" s="192">
        <f t="shared" si="7"/>
        <v>0</v>
      </c>
      <c r="U18" s="192">
        <f t="shared" si="7"/>
        <v>0</v>
      </c>
      <c r="V18" s="192">
        <f t="shared" si="7"/>
        <v>0</v>
      </c>
      <c r="W18" s="192">
        <f t="shared" si="7"/>
        <v>0</v>
      </c>
      <c r="X18" s="192">
        <f t="shared" si="7"/>
        <v>0</v>
      </c>
      <c r="Y18" s="192">
        <f t="shared" si="7"/>
        <v>0</v>
      </c>
      <c r="Z18" s="192">
        <f t="shared" si="7"/>
        <v>0</v>
      </c>
      <c r="AA18" s="185">
        <f t="shared" si="6"/>
        <v>0</v>
      </c>
      <c r="AC18" s="169"/>
      <c r="AF18" s="65"/>
    </row>
    <row r="19" spans="1:32" s="12" customFormat="1" ht="14.25" customHeight="1">
      <c r="A19" s="62"/>
      <c r="B19" s="269"/>
      <c r="C19" s="54"/>
      <c r="D19" s="57" t="s">
        <v>61</v>
      </c>
      <c r="E19" s="190"/>
      <c r="F19" s="190"/>
      <c r="G19" s="190"/>
      <c r="H19" s="190"/>
      <c r="I19" s="190"/>
      <c r="J19" s="190"/>
      <c r="K19" s="190"/>
      <c r="L19" s="190"/>
      <c r="M19" s="190"/>
      <c r="N19" s="190"/>
      <c r="O19" s="190"/>
      <c r="P19" s="190"/>
      <c r="Q19" s="190"/>
      <c r="R19" s="190"/>
      <c r="S19" s="190"/>
      <c r="T19" s="190"/>
      <c r="U19" s="190"/>
      <c r="V19" s="190"/>
      <c r="W19" s="190"/>
      <c r="X19" s="190"/>
      <c r="Y19" s="190"/>
      <c r="Z19" s="190"/>
      <c r="AA19" s="185">
        <f t="shared" si="6"/>
        <v>0</v>
      </c>
      <c r="AC19" s="171" t="str">
        <f>IF(E19='様式9-5-1'!D25,"OK","NG")</f>
        <v>OK</v>
      </c>
      <c r="AF19" s="65"/>
    </row>
    <row r="20" spans="1:32" s="12" customFormat="1" ht="14.25" customHeight="1">
      <c r="A20" s="62"/>
      <c r="B20" s="269"/>
      <c r="C20" s="54"/>
      <c r="D20" s="56" t="s">
        <v>62</v>
      </c>
      <c r="E20" s="191">
        <f>SUM(E21)</f>
        <v>0</v>
      </c>
      <c r="F20" s="191">
        <f t="shared" ref="F20:Z20" si="8">SUM(F21)</f>
        <v>0</v>
      </c>
      <c r="G20" s="191">
        <f t="shared" si="8"/>
        <v>0</v>
      </c>
      <c r="H20" s="191">
        <f t="shared" si="8"/>
        <v>0</v>
      </c>
      <c r="I20" s="191">
        <f t="shared" si="8"/>
        <v>0</v>
      </c>
      <c r="J20" s="191">
        <f t="shared" si="8"/>
        <v>0</v>
      </c>
      <c r="K20" s="191">
        <f t="shared" si="8"/>
        <v>0</v>
      </c>
      <c r="L20" s="191">
        <f t="shared" si="8"/>
        <v>0</v>
      </c>
      <c r="M20" s="191">
        <f t="shared" si="8"/>
        <v>0</v>
      </c>
      <c r="N20" s="191">
        <f t="shared" si="8"/>
        <v>0</v>
      </c>
      <c r="O20" s="191">
        <f t="shared" si="8"/>
        <v>0</v>
      </c>
      <c r="P20" s="191">
        <f t="shared" si="8"/>
        <v>0</v>
      </c>
      <c r="Q20" s="191">
        <f t="shared" si="8"/>
        <v>0</v>
      </c>
      <c r="R20" s="191">
        <f t="shared" si="8"/>
        <v>0</v>
      </c>
      <c r="S20" s="191">
        <f t="shared" si="8"/>
        <v>0</v>
      </c>
      <c r="T20" s="191">
        <f t="shared" si="8"/>
        <v>0</v>
      </c>
      <c r="U20" s="191">
        <f t="shared" si="8"/>
        <v>0</v>
      </c>
      <c r="V20" s="191">
        <f t="shared" si="8"/>
        <v>0</v>
      </c>
      <c r="W20" s="191">
        <f t="shared" si="8"/>
        <v>0</v>
      </c>
      <c r="X20" s="191">
        <f t="shared" si="8"/>
        <v>0</v>
      </c>
      <c r="Y20" s="191">
        <f t="shared" si="8"/>
        <v>0</v>
      </c>
      <c r="Z20" s="191">
        <f t="shared" si="8"/>
        <v>0</v>
      </c>
      <c r="AA20" s="185">
        <f t="shared" si="6"/>
        <v>0</v>
      </c>
      <c r="AC20" s="169"/>
      <c r="AF20" s="65"/>
    </row>
    <row r="21" spans="1:32" s="12" customFormat="1" ht="14.25" customHeight="1">
      <c r="A21" s="62"/>
      <c r="B21" s="269"/>
      <c r="C21" s="54"/>
      <c r="D21" s="57" t="s">
        <v>67</v>
      </c>
      <c r="E21" s="190"/>
      <c r="F21" s="190"/>
      <c r="G21" s="190"/>
      <c r="H21" s="190"/>
      <c r="I21" s="190"/>
      <c r="J21" s="190"/>
      <c r="K21" s="190"/>
      <c r="L21" s="190"/>
      <c r="M21" s="190"/>
      <c r="N21" s="190"/>
      <c r="O21" s="190"/>
      <c r="P21" s="190"/>
      <c r="Q21" s="190"/>
      <c r="R21" s="190"/>
      <c r="S21" s="190"/>
      <c r="T21" s="190"/>
      <c r="U21" s="190"/>
      <c r="V21" s="190"/>
      <c r="W21" s="190"/>
      <c r="X21" s="190"/>
      <c r="Y21" s="190"/>
      <c r="Z21" s="190"/>
      <c r="AA21" s="185">
        <f t="shared" si="6"/>
        <v>0</v>
      </c>
      <c r="AC21" s="171" t="str">
        <f>IF(E21='様式9-5-1'!D26,"OK","NG")</f>
        <v>OK</v>
      </c>
      <c r="AF21" s="65"/>
    </row>
    <row r="22" spans="1:32" s="11" customFormat="1" ht="14.25" customHeight="1">
      <c r="A22" s="63"/>
      <c r="B22" s="269"/>
      <c r="C22" s="54"/>
      <c r="D22" s="66" t="s">
        <v>63</v>
      </c>
      <c r="E22" s="182">
        <f>SUM(E23:E23)</f>
        <v>0</v>
      </c>
      <c r="F22" s="182">
        <f t="shared" ref="F22:Z22" si="9">SUM(F23:F23)</f>
        <v>0</v>
      </c>
      <c r="G22" s="182">
        <f t="shared" si="9"/>
        <v>0</v>
      </c>
      <c r="H22" s="182">
        <f t="shared" si="9"/>
        <v>0</v>
      </c>
      <c r="I22" s="182">
        <f t="shared" si="9"/>
        <v>0</v>
      </c>
      <c r="J22" s="182">
        <f t="shared" si="9"/>
        <v>0</v>
      </c>
      <c r="K22" s="182">
        <f t="shared" si="9"/>
        <v>0</v>
      </c>
      <c r="L22" s="182">
        <f t="shared" si="9"/>
        <v>0</v>
      </c>
      <c r="M22" s="182">
        <f t="shared" si="9"/>
        <v>0</v>
      </c>
      <c r="N22" s="182">
        <f t="shared" si="9"/>
        <v>0</v>
      </c>
      <c r="O22" s="182">
        <f t="shared" si="9"/>
        <v>0</v>
      </c>
      <c r="P22" s="191">
        <f t="shared" si="9"/>
        <v>0</v>
      </c>
      <c r="Q22" s="191">
        <f t="shared" si="9"/>
        <v>0</v>
      </c>
      <c r="R22" s="191">
        <f t="shared" si="9"/>
        <v>0</v>
      </c>
      <c r="S22" s="191">
        <f t="shared" si="9"/>
        <v>0</v>
      </c>
      <c r="T22" s="191">
        <f t="shared" si="9"/>
        <v>0</v>
      </c>
      <c r="U22" s="191">
        <f t="shared" si="9"/>
        <v>0</v>
      </c>
      <c r="V22" s="191">
        <f t="shared" si="9"/>
        <v>0</v>
      </c>
      <c r="W22" s="191">
        <f t="shared" si="9"/>
        <v>0</v>
      </c>
      <c r="X22" s="191">
        <f t="shared" si="9"/>
        <v>0</v>
      </c>
      <c r="Y22" s="191">
        <f t="shared" si="9"/>
        <v>0</v>
      </c>
      <c r="Z22" s="191">
        <f t="shared" si="9"/>
        <v>0</v>
      </c>
      <c r="AA22" s="185">
        <f t="shared" si="6"/>
        <v>0</v>
      </c>
      <c r="AC22" s="170"/>
    </row>
    <row r="23" spans="1:32" s="11" customFormat="1" ht="14.25" customHeight="1" thickBot="1">
      <c r="A23" s="63"/>
      <c r="B23" s="270"/>
      <c r="C23" s="67"/>
      <c r="D23" s="68" t="s">
        <v>61</v>
      </c>
      <c r="E23" s="193"/>
      <c r="F23" s="193"/>
      <c r="G23" s="193"/>
      <c r="H23" s="193"/>
      <c r="I23" s="193"/>
      <c r="J23" s="193"/>
      <c r="K23" s="193"/>
      <c r="L23" s="193"/>
      <c r="M23" s="193"/>
      <c r="N23" s="193"/>
      <c r="O23" s="193"/>
      <c r="P23" s="194"/>
      <c r="Q23" s="194"/>
      <c r="R23" s="194"/>
      <c r="S23" s="194"/>
      <c r="T23" s="194"/>
      <c r="U23" s="194"/>
      <c r="V23" s="194"/>
      <c r="W23" s="194"/>
      <c r="X23" s="194"/>
      <c r="Y23" s="194"/>
      <c r="Z23" s="194"/>
      <c r="AA23" s="195">
        <f t="shared" si="1"/>
        <v>0</v>
      </c>
      <c r="AC23" s="173"/>
    </row>
    <row r="24" spans="1:32" s="11" customFormat="1" ht="9.75" customHeight="1">
      <c r="B24" s="69"/>
      <c r="C24" s="12"/>
      <c r="D24" s="70"/>
      <c r="E24" s="71"/>
      <c r="F24" s="71"/>
      <c r="G24" s="71"/>
      <c r="H24" s="71"/>
      <c r="I24" s="71"/>
      <c r="J24" s="71"/>
      <c r="K24" s="71"/>
      <c r="L24" s="71"/>
      <c r="M24" s="71"/>
      <c r="N24" s="71"/>
      <c r="O24" s="71"/>
      <c r="P24" s="71"/>
      <c r="Q24" s="71"/>
      <c r="R24" s="71"/>
      <c r="S24" s="71"/>
      <c r="T24" s="71"/>
      <c r="U24" s="71"/>
      <c r="V24" s="71"/>
      <c r="W24" s="71"/>
      <c r="X24" s="71"/>
      <c r="Y24" s="71"/>
      <c r="Z24" s="71"/>
      <c r="AA24" s="72"/>
    </row>
    <row r="25" spans="1:32" s="11" customFormat="1" ht="31.5" customHeight="1">
      <c r="B25" s="69"/>
      <c r="C25" s="12"/>
      <c r="D25" s="70"/>
      <c r="E25" s="71"/>
      <c r="F25" s="71"/>
      <c r="G25" s="71"/>
      <c r="H25" s="71"/>
      <c r="I25" s="71"/>
      <c r="J25" s="71"/>
      <c r="K25" s="71"/>
      <c r="L25" s="71"/>
      <c r="M25" s="71"/>
      <c r="N25" s="71"/>
      <c r="O25" s="71"/>
      <c r="P25" s="71"/>
      <c r="Q25" s="71"/>
      <c r="R25" s="71"/>
      <c r="S25" s="71"/>
      <c r="T25" s="71"/>
      <c r="U25" s="71"/>
      <c r="V25" s="71"/>
      <c r="W25" s="71"/>
      <c r="X25" s="71"/>
      <c r="Y25" s="71"/>
      <c r="Z25" s="71"/>
      <c r="AA25" s="72"/>
    </row>
    <row r="26" spans="1:32" s="155" customFormat="1" ht="30.75" customHeight="1" thickBot="1">
      <c r="B26" s="158" t="s">
        <v>150</v>
      </c>
      <c r="E26" s="156"/>
      <c r="F26" s="156"/>
      <c r="G26" s="156"/>
      <c r="H26" s="156"/>
      <c r="I26" s="156"/>
      <c r="J26" s="156"/>
      <c r="K26" s="156"/>
      <c r="L26" s="156"/>
      <c r="M26" s="156"/>
      <c r="N26" s="156"/>
      <c r="O26" s="156"/>
      <c r="P26" s="156"/>
      <c r="Q26" s="156"/>
      <c r="R26" s="156"/>
      <c r="S26" s="156"/>
      <c r="T26" s="156"/>
      <c r="U26" s="156"/>
      <c r="V26" s="156"/>
      <c r="W26" s="156"/>
      <c r="X26" s="156"/>
      <c r="Y26" s="156"/>
      <c r="Z26" s="156"/>
      <c r="AA26" s="157" t="s">
        <v>64</v>
      </c>
    </row>
    <row r="27" spans="1:32" s="73" customFormat="1" ht="24">
      <c r="B27" s="74" t="s">
        <v>0</v>
      </c>
      <c r="C27" s="47"/>
      <c r="D27" s="47"/>
      <c r="E27" s="48" t="s">
        <v>147</v>
      </c>
      <c r="F27" s="49" t="s">
        <v>168</v>
      </c>
      <c r="G27" s="49" t="s">
        <v>169</v>
      </c>
      <c r="H27" s="49" t="s">
        <v>170</v>
      </c>
      <c r="I27" s="49" t="s">
        <v>171</v>
      </c>
      <c r="J27" s="49" t="s">
        <v>172</v>
      </c>
      <c r="K27" s="49" t="s">
        <v>173</v>
      </c>
      <c r="L27" s="49" t="s">
        <v>174</v>
      </c>
      <c r="M27" s="49" t="s">
        <v>175</v>
      </c>
      <c r="N27" s="49" t="s">
        <v>176</v>
      </c>
      <c r="O27" s="49" t="s">
        <v>177</v>
      </c>
      <c r="P27" s="49" t="s">
        <v>178</v>
      </c>
      <c r="Q27" s="49" t="s">
        <v>187</v>
      </c>
      <c r="R27" s="49" t="s">
        <v>186</v>
      </c>
      <c r="S27" s="49" t="s">
        <v>185</v>
      </c>
      <c r="T27" s="49" t="s">
        <v>184</v>
      </c>
      <c r="U27" s="49" t="s">
        <v>183</v>
      </c>
      <c r="V27" s="49" t="s">
        <v>182</v>
      </c>
      <c r="W27" s="49" t="s">
        <v>181</v>
      </c>
      <c r="X27" s="49" t="s">
        <v>180</v>
      </c>
      <c r="Y27" s="49" t="s">
        <v>179</v>
      </c>
      <c r="Z27" s="152" t="s">
        <v>127</v>
      </c>
      <c r="AA27" s="50" t="s">
        <v>1</v>
      </c>
      <c r="AF27" s="75"/>
    </row>
    <row r="28" spans="1:32" s="45" customFormat="1" ht="13.5" customHeight="1">
      <c r="B28" s="271" t="s">
        <v>65</v>
      </c>
      <c r="C28" s="76" t="s">
        <v>26</v>
      </c>
      <c r="D28" s="77"/>
      <c r="E28" s="196">
        <f>SUM(E29)</f>
        <v>0</v>
      </c>
      <c r="F28" s="196">
        <f t="shared" ref="F28:Z28" si="10">SUM(F29)</f>
        <v>0</v>
      </c>
      <c r="G28" s="196">
        <f t="shared" si="10"/>
        <v>0</v>
      </c>
      <c r="H28" s="196">
        <f t="shared" si="10"/>
        <v>0</v>
      </c>
      <c r="I28" s="196">
        <f t="shared" si="10"/>
        <v>0</v>
      </c>
      <c r="J28" s="196">
        <f t="shared" si="10"/>
        <v>0</v>
      </c>
      <c r="K28" s="196">
        <f t="shared" si="10"/>
        <v>0</v>
      </c>
      <c r="L28" s="196">
        <f t="shared" si="10"/>
        <v>0</v>
      </c>
      <c r="M28" s="196">
        <f t="shared" si="10"/>
        <v>0</v>
      </c>
      <c r="N28" s="196">
        <f t="shared" si="10"/>
        <v>0</v>
      </c>
      <c r="O28" s="196">
        <f t="shared" si="10"/>
        <v>0</v>
      </c>
      <c r="P28" s="196">
        <f t="shared" si="10"/>
        <v>0</v>
      </c>
      <c r="Q28" s="196">
        <f t="shared" si="10"/>
        <v>0</v>
      </c>
      <c r="R28" s="196">
        <f t="shared" si="10"/>
        <v>0</v>
      </c>
      <c r="S28" s="196">
        <f t="shared" si="10"/>
        <v>0</v>
      </c>
      <c r="T28" s="196">
        <f t="shared" si="10"/>
        <v>0</v>
      </c>
      <c r="U28" s="196">
        <f t="shared" si="10"/>
        <v>0</v>
      </c>
      <c r="V28" s="196">
        <f t="shared" si="10"/>
        <v>0</v>
      </c>
      <c r="W28" s="196">
        <f t="shared" si="10"/>
        <v>0</v>
      </c>
      <c r="X28" s="196">
        <f t="shared" si="10"/>
        <v>0</v>
      </c>
      <c r="Y28" s="196">
        <f t="shared" si="10"/>
        <v>0</v>
      </c>
      <c r="Z28" s="196">
        <f t="shared" si="10"/>
        <v>0</v>
      </c>
      <c r="AA28" s="187">
        <f>SUM(E28:Z28)</f>
        <v>0</v>
      </c>
      <c r="AF28" s="78"/>
    </row>
    <row r="29" spans="1:32" s="45" customFormat="1">
      <c r="B29" s="269"/>
      <c r="C29" s="73"/>
      <c r="D29" s="79" t="s">
        <v>43</v>
      </c>
      <c r="E29" s="197">
        <f>SUM(E35,E30)</f>
        <v>0</v>
      </c>
      <c r="F29" s="197">
        <f t="shared" ref="F29:Z29" si="11">SUM(F35,F30)</f>
        <v>0</v>
      </c>
      <c r="G29" s="197">
        <f t="shared" si="11"/>
        <v>0</v>
      </c>
      <c r="H29" s="197">
        <f t="shared" si="11"/>
        <v>0</v>
      </c>
      <c r="I29" s="197">
        <f t="shared" si="11"/>
        <v>0</v>
      </c>
      <c r="J29" s="197">
        <f t="shared" si="11"/>
        <v>0</v>
      </c>
      <c r="K29" s="197">
        <f t="shared" si="11"/>
        <v>0</v>
      </c>
      <c r="L29" s="197">
        <f t="shared" si="11"/>
        <v>0</v>
      </c>
      <c r="M29" s="197">
        <f t="shared" si="11"/>
        <v>0</v>
      </c>
      <c r="N29" s="197">
        <f t="shared" si="11"/>
        <v>0</v>
      </c>
      <c r="O29" s="197">
        <f t="shared" si="11"/>
        <v>0</v>
      </c>
      <c r="P29" s="197">
        <f t="shared" si="11"/>
        <v>0</v>
      </c>
      <c r="Q29" s="197">
        <f t="shared" si="11"/>
        <v>0</v>
      </c>
      <c r="R29" s="197">
        <f t="shared" si="11"/>
        <v>0</v>
      </c>
      <c r="S29" s="197">
        <f t="shared" si="11"/>
        <v>0</v>
      </c>
      <c r="T29" s="197">
        <f t="shared" si="11"/>
        <v>0</v>
      </c>
      <c r="U29" s="197">
        <f t="shared" si="11"/>
        <v>0</v>
      </c>
      <c r="V29" s="197">
        <f t="shared" si="11"/>
        <v>0</v>
      </c>
      <c r="W29" s="197">
        <f t="shared" si="11"/>
        <v>0</v>
      </c>
      <c r="X29" s="197">
        <f t="shared" si="11"/>
        <v>0</v>
      </c>
      <c r="Y29" s="197">
        <f t="shared" si="11"/>
        <v>0</v>
      </c>
      <c r="Z29" s="197">
        <f t="shared" si="11"/>
        <v>0</v>
      </c>
      <c r="AA29" s="198">
        <f t="shared" ref="AA29:AA62" si="12">SUM(E29:Z29)</f>
        <v>0</v>
      </c>
      <c r="AF29" s="78"/>
    </row>
    <row r="30" spans="1:32" s="59" customFormat="1">
      <c r="B30" s="269"/>
      <c r="C30" s="12"/>
      <c r="D30" s="57" t="s">
        <v>44</v>
      </c>
      <c r="E30" s="199">
        <f>SUM(E31:E34)</f>
        <v>0</v>
      </c>
      <c r="F30" s="199">
        <f t="shared" ref="F30:Z30" si="13">SUM(F31:F34)</f>
        <v>0</v>
      </c>
      <c r="G30" s="199">
        <f t="shared" si="13"/>
        <v>0</v>
      </c>
      <c r="H30" s="199">
        <f t="shared" si="13"/>
        <v>0</v>
      </c>
      <c r="I30" s="199">
        <f t="shared" si="13"/>
        <v>0</v>
      </c>
      <c r="J30" s="199">
        <f t="shared" si="13"/>
        <v>0</v>
      </c>
      <c r="K30" s="199">
        <f t="shared" si="13"/>
        <v>0</v>
      </c>
      <c r="L30" s="199">
        <f t="shared" si="13"/>
        <v>0</v>
      </c>
      <c r="M30" s="199">
        <f t="shared" si="13"/>
        <v>0</v>
      </c>
      <c r="N30" s="199">
        <f t="shared" si="13"/>
        <v>0</v>
      </c>
      <c r="O30" s="199">
        <f t="shared" si="13"/>
        <v>0</v>
      </c>
      <c r="P30" s="199">
        <f t="shared" si="13"/>
        <v>0</v>
      </c>
      <c r="Q30" s="199">
        <f t="shared" si="13"/>
        <v>0</v>
      </c>
      <c r="R30" s="199">
        <f t="shared" si="13"/>
        <v>0</v>
      </c>
      <c r="S30" s="199">
        <f t="shared" si="13"/>
        <v>0</v>
      </c>
      <c r="T30" s="199">
        <f t="shared" si="13"/>
        <v>0</v>
      </c>
      <c r="U30" s="199">
        <f t="shared" si="13"/>
        <v>0</v>
      </c>
      <c r="V30" s="199">
        <f t="shared" si="13"/>
        <v>0</v>
      </c>
      <c r="W30" s="199">
        <f t="shared" si="13"/>
        <v>0</v>
      </c>
      <c r="X30" s="199">
        <f t="shared" si="13"/>
        <v>0</v>
      </c>
      <c r="Y30" s="199">
        <f t="shared" si="13"/>
        <v>0</v>
      </c>
      <c r="Z30" s="199">
        <f t="shared" si="13"/>
        <v>0</v>
      </c>
      <c r="AA30" s="185">
        <f t="shared" si="12"/>
        <v>0</v>
      </c>
      <c r="AB30" s="80"/>
    </row>
    <row r="31" spans="1:32" s="59" customFormat="1">
      <c r="B31" s="269"/>
      <c r="C31" s="12"/>
      <c r="D31" s="153" t="s">
        <v>120</v>
      </c>
      <c r="E31" s="200"/>
      <c r="F31" s="200"/>
      <c r="G31" s="200"/>
      <c r="H31" s="200"/>
      <c r="I31" s="200"/>
      <c r="J31" s="200"/>
      <c r="K31" s="200"/>
      <c r="L31" s="200"/>
      <c r="M31" s="200"/>
      <c r="N31" s="200"/>
      <c r="O31" s="200"/>
      <c r="P31" s="200"/>
      <c r="Q31" s="200"/>
      <c r="R31" s="200"/>
      <c r="S31" s="200"/>
      <c r="T31" s="200"/>
      <c r="U31" s="200"/>
      <c r="V31" s="200"/>
      <c r="W31" s="200"/>
      <c r="X31" s="200"/>
      <c r="Y31" s="200"/>
      <c r="Z31" s="200"/>
      <c r="AA31" s="185">
        <f t="shared" si="12"/>
        <v>0</v>
      </c>
      <c r="AB31" s="80"/>
    </row>
    <row r="32" spans="1:32" s="59" customFormat="1">
      <c r="B32" s="269"/>
      <c r="C32" s="12"/>
      <c r="D32" s="153" t="s">
        <v>49</v>
      </c>
      <c r="E32" s="200"/>
      <c r="F32" s="200"/>
      <c r="G32" s="200"/>
      <c r="H32" s="200"/>
      <c r="I32" s="200"/>
      <c r="J32" s="200"/>
      <c r="K32" s="200"/>
      <c r="L32" s="200"/>
      <c r="M32" s="200"/>
      <c r="N32" s="200"/>
      <c r="O32" s="200"/>
      <c r="P32" s="200"/>
      <c r="Q32" s="200"/>
      <c r="R32" s="200"/>
      <c r="S32" s="200"/>
      <c r="T32" s="200"/>
      <c r="U32" s="200"/>
      <c r="V32" s="200"/>
      <c r="W32" s="200"/>
      <c r="X32" s="200"/>
      <c r="Y32" s="200"/>
      <c r="Z32" s="200"/>
      <c r="AA32" s="185">
        <f t="shared" si="12"/>
        <v>0</v>
      </c>
      <c r="AB32" s="80"/>
    </row>
    <row r="33" spans="2:32" s="59" customFormat="1">
      <c r="B33" s="269"/>
      <c r="C33" s="12"/>
      <c r="D33" s="153" t="s">
        <v>50</v>
      </c>
      <c r="E33" s="200"/>
      <c r="F33" s="200"/>
      <c r="G33" s="200"/>
      <c r="H33" s="200"/>
      <c r="I33" s="200"/>
      <c r="J33" s="200"/>
      <c r="K33" s="200"/>
      <c r="L33" s="200"/>
      <c r="M33" s="200"/>
      <c r="N33" s="200"/>
      <c r="O33" s="200"/>
      <c r="P33" s="200"/>
      <c r="Q33" s="200"/>
      <c r="R33" s="200"/>
      <c r="S33" s="200"/>
      <c r="T33" s="200"/>
      <c r="U33" s="200"/>
      <c r="V33" s="200"/>
      <c r="W33" s="200"/>
      <c r="X33" s="200"/>
      <c r="Y33" s="200"/>
      <c r="Z33" s="200"/>
      <c r="AA33" s="185">
        <f t="shared" si="12"/>
        <v>0</v>
      </c>
      <c r="AB33" s="80"/>
    </row>
    <row r="34" spans="2:32" s="59" customFormat="1">
      <c r="B34" s="269"/>
      <c r="C34" s="12"/>
      <c r="D34" s="153" t="s">
        <v>158</v>
      </c>
      <c r="E34" s="200"/>
      <c r="F34" s="200"/>
      <c r="G34" s="200"/>
      <c r="H34" s="200"/>
      <c r="I34" s="200"/>
      <c r="J34" s="200"/>
      <c r="K34" s="200"/>
      <c r="L34" s="200"/>
      <c r="M34" s="200"/>
      <c r="N34" s="200"/>
      <c r="O34" s="200"/>
      <c r="P34" s="200"/>
      <c r="Q34" s="200"/>
      <c r="R34" s="200"/>
      <c r="S34" s="200"/>
      <c r="T34" s="200"/>
      <c r="U34" s="200"/>
      <c r="V34" s="200"/>
      <c r="W34" s="200"/>
      <c r="X34" s="200"/>
      <c r="Y34" s="200"/>
      <c r="Z34" s="200"/>
      <c r="AA34" s="185">
        <f t="shared" si="12"/>
        <v>0</v>
      </c>
      <c r="AB34" s="80"/>
    </row>
    <row r="35" spans="2:32" s="59" customFormat="1">
      <c r="B35" s="269"/>
      <c r="C35" s="81"/>
      <c r="D35" s="82" t="s">
        <v>149</v>
      </c>
      <c r="E35" s="201"/>
      <c r="F35" s="201"/>
      <c r="G35" s="201"/>
      <c r="H35" s="201"/>
      <c r="I35" s="201"/>
      <c r="J35" s="201"/>
      <c r="K35" s="201"/>
      <c r="L35" s="201"/>
      <c r="M35" s="201"/>
      <c r="N35" s="201"/>
      <c r="O35" s="201"/>
      <c r="P35" s="201"/>
      <c r="Q35" s="201"/>
      <c r="R35" s="201"/>
      <c r="S35" s="201"/>
      <c r="T35" s="201"/>
      <c r="U35" s="201"/>
      <c r="V35" s="201"/>
      <c r="W35" s="201"/>
      <c r="X35" s="201"/>
      <c r="Y35" s="201"/>
      <c r="Z35" s="201"/>
      <c r="AA35" s="202">
        <f t="shared" si="12"/>
        <v>0</v>
      </c>
      <c r="AB35" s="80"/>
    </row>
    <row r="36" spans="2:32" s="83" customFormat="1">
      <c r="B36" s="269"/>
      <c r="C36" s="84" t="s">
        <v>25</v>
      </c>
      <c r="D36" s="85"/>
      <c r="E36" s="203">
        <f>SUM(E64,E52,E37)</f>
        <v>0</v>
      </c>
      <c r="F36" s="203">
        <f t="shared" ref="F36:Z36" si="14">SUM(F64,F52,F37)</f>
        <v>0</v>
      </c>
      <c r="G36" s="203">
        <f t="shared" si="14"/>
        <v>0</v>
      </c>
      <c r="H36" s="203">
        <f t="shared" si="14"/>
        <v>0</v>
      </c>
      <c r="I36" s="203">
        <f t="shared" si="14"/>
        <v>0</v>
      </c>
      <c r="J36" s="203">
        <f t="shared" si="14"/>
        <v>0</v>
      </c>
      <c r="K36" s="203">
        <f t="shared" si="14"/>
        <v>0</v>
      </c>
      <c r="L36" s="203">
        <f t="shared" si="14"/>
        <v>0</v>
      </c>
      <c r="M36" s="203">
        <f t="shared" si="14"/>
        <v>0</v>
      </c>
      <c r="N36" s="203">
        <f t="shared" si="14"/>
        <v>0</v>
      </c>
      <c r="O36" s="203">
        <f t="shared" si="14"/>
        <v>0</v>
      </c>
      <c r="P36" s="203">
        <f t="shared" si="14"/>
        <v>0</v>
      </c>
      <c r="Q36" s="203">
        <f t="shared" si="14"/>
        <v>0</v>
      </c>
      <c r="R36" s="203">
        <f t="shared" si="14"/>
        <v>0</v>
      </c>
      <c r="S36" s="203">
        <f t="shared" si="14"/>
        <v>0</v>
      </c>
      <c r="T36" s="203">
        <f t="shared" si="14"/>
        <v>0</v>
      </c>
      <c r="U36" s="203">
        <f t="shared" si="14"/>
        <v>0</v>
      </c>
      <c r="V36" s="203">
        <f t="shared" si="14"/>
        <v>0</v>
      </c>
      <c r="W36" s="203">
        <f t="shared" si="14"/>
        <v>0</v>
      </c>
      <c r="X36" s="203">
        <f t="shared" si="14"/>
        <v>0</v>
      </c>
      <c r="Y36" s="203">
        <f t="shared" si="14"/>
        <v>0</v>
      </c>
      <c r="Z36" s="203">
        <f t="shared" si="14"/>
        <v>0</v>
      </c>
      <c r="AA36" s="204">
        <f t="shared" si="12"/>
        <v>0</v>
      </c>
      <c r="AF36" s="11"/>
    </row>
    <row r="37" spans="2:32" s="11" customFormat="1">
      <c r="B37" s="269"/>
      <c r="C37" s="12"/>
      <c r="D37" s="55" t="s">
        <v>21</v>
      </c>
      <c r="E37" s="199">
        <f>SUM(E38:E51)</f>
        <v>0</v>
      </c>
      <c r="F37" s="199">
        <f t="shared" ref="F37:Z37" si="15">SUM(F38:F51)</f>
        <v>0</v>
      </c>
      <c r="G37" s="199">
        <f t="shared" si="15"/>
        <v>0</v>
      </c>
      <c r="H37" s="199">
        <f t="shared" si="15"/>
        <v>0</v>
      </c>
      <c r="I37" s="199">
        <f t="shared" si="15"/>
        <v>0</v>
      </c>
      <c r="J37" s="199">
        <f t="shared" si="15"/>
        <v>0</v>
      </c>
      <c r="K37" s="199">
        <f t="shared" si="15"/>
        <v>0</v>
      </c>
      <c r="L37" s="199">
        <f t="shared" si="15"/>
        <v>0</v>
      </c>
      <c r="M37" s="199">
        <f t="shared" si="15"/>
        <v>0</v>
      </c>
      <c r="N37" s="199">
        <f t="shared" si="15"/>
        <v>0</v>
      </c>
      <c r="O37" s="199">
        <f t="shared" si="15"/>
        <v>0</v>
      </c>
      <c r="P37" s="199">
        <f t="shared" si="15"/>
        <v>0</v>
      </c>
      <c r="Q37" s="199">
        <f t="shared" si="15"/>
        <v>0</v>
      </c>
      <c r="R37" s="199">
        <f t="shared" si="15"/>
        <v>0</v>
      </c>
      <c r="S37" s="199">
        <f t="shared" si="15"/>
        <v>0</v>
      </c>
      <c r="T37" s="199">
        <f t="shared" si="15"/>
        <v>0</v>
      </c>
      <c r="U37" s="199">
        <f t="shared" si="15"/>
        <v>0</v>
      </c>
      <c r="V37" s="199">
        <f t="shared" si="15"/>
        <v>0</v>
      </c>
      <c r="W37" s="199">
        <f t="shared" si="15"/>
        <v>0</v>
      </c>
      <c r="X37" s="199">
        <f t="shared" si="15"/>
        <v>0</v>
      </c>
      <c r="Y37" s="199">
        <f t="shared" si="15"/>
        <v>0</v>
      </c>
      <c r="Z37" s="199">
        <f t="shared" si="15"/>
        <v>0</v>
      </c>
      <c r="AA37" s="185">
        <f t="shared" si="12"/>
        <v>0</v>
      </c>
      <c r="AB37" s="80"/>
    </row>
    <row r="38" spans="2:32" s="59" customFormat="1">
      <c r="B38" s="269"/>
      <c r="C38" s="12"/>
      <c r="D38" s="57" t="s">
        <v>5</v>
      </c>
      <c r="E38" s="200"/>
      <c r="F38" s="200"/>
      <c r="G38" s="200"/>
      <c r="H38" s="200"/>
      <c r="I38" s="200"/>
      <c r="J38" s="200"/>
      <c r="K38" s="200"/>
      <c r="L38" s="200"/>
      <c r="M38" s="200"/>
      <c r="N38" s="200"/>
      <c r="O38" s="200"/>
      <c r="P38" s="200"/>
      <c r="Q38" s="200"/>
      <c r="R38" s="200"/>
      <c r="S38" s="200"/>
      <c r="T38" s="200"/>
      <c r="U38" s="200"/>
      <c r="V38" s="200"/>
      <c r="W38" s="200"/>
      <c r="X38" s="200"/>
      <c r="Y38" s="200"/>
      <c r="Z38" s="200"/>
      <c r="AA38" s="185">
        <f t="shared" si="12"/>
        <v>0</v>
      </c>
      <c r="AB38" s="80"/>
    </row>
    <row r="39" spans="2:32" s="59" customFormat="1">
      <c r="B39" s="269"/>
      <c r="C39" s="12"/>
      <c r="D39" s="57" t="s">
        <v>68</v>
      </c>
      <c r="E39" s="200"/>
      <c r="F39" s="200"/>
      <c r="G39" s="200"/>
      <c r="H39" s="200"/>
      <c r="I39" s="200"/>
      <c r="J39" s="200"/>
      <c r="K39" s="200"/>
      <c r="L39" s="200"/>
      <c r="M39" s="200"/>
      <c r="N39" s="200"/>
      <c r="O39" s="200"/>
      <c r="P39" s="200"/>
      <c r="Q39" s="200"/>
      <c r="R39" s="200"/>
      <c r="S39" s="200"/>
      <c r="T39" s="200"/>
      <c r="U39" s="200"/>
      <c r="V39" s="200"/>
      <c r="W39" s="200"/>
      <c r="X39" s="200"/>
      <c r="Y39" s="200"/>
      <c r="Z39" s="200"/>
      <c r="AA39" s="185">
        <f t="shared" si="12"/>
        <v>0</v>
      </c>
      <c r="AB39" s="80"/>
    </row>
    <row r="40" spans="2:32" s="59" customFormat="1">
      <c r="B40" s="269"/>
      <c r="C40" s="12"/>
      <c r="D40" s="57" t="s">
        <v>128</v>
      </c>
      <c r="E40" s="200"/>
      <c r="F40" s="200"/>
      <c r="G40" s="200"/>
      <c r="H40" s="200"/>
      <c r="I40" s="200"/>
      <c r="J40" s="200"/>
      <c r="K40" s="200"/>
      <c r="L40" s="200"/>
      <c r="M40" s="200"/>
      <c r="N40" s="200"/>
      <c r="O40" s="200"/>
      <c r="P40" s="200"/>
      <c r="Q40" s="200"/>
      <c r="R40" s="200"/>
      <c r="S40" s="200"/>
      <c r="T40" s="200"/>
      <c r="U40" s="200"/>
      <c r="V40" s="200"/>
      <c r="W40" s="200"/>
      <c r="X40" s="200"/>
      <c r="Y40" s="200"/>
      <c r="Z40" s="200"/>
      <c r="AA40" s="185">
        <f t="shared" si="12"/>
        <v>0</v>
      </c>
      <c r="AB40" s="80"/>
    </row>
    <row r="41" spans="2:32" s="59" customFormat="1">
      <c r="B41" s="269"/>
      <c r="C41" s="12"/>
      <c r="D41" s="57" t="s">
        <v>129</v>
      </c>
      <c r="E41" s="200"/>
      <c r="F41" s="200"/>
      <c r="G41" s="200"/>
      <c r="H41" s="200"/>
      <c r="I41" s="200"/>
      <c r="J41" s="200"/>
      <c r="K41" s="200"/>
      <c r="L41" s="200"/>
      <c r="M41" s="200"/>
      <c r="N41" s="200"/>
      <c r="O41" s="200"/>
      <c r="P41" s="200"/>
      <c r="Q41" s="200"/>
      <c r="R41" s="200"/>
      <c r="S41" s="200"/>
      <c r="T41" s="200"/>
      <c r="U41" s="200"/>
      <c r="V41" s="200"/>
      <c r="W41" s="200"/>
      <c r="X41" s="200"/>
      <c r="Y41" s="200"/>
      <c r="Z41" s="200"/>
      <c r="AA41" s="185">
        <f t="shared" si="12"/>
        <v>0</v>
      </c>
      <c r="AB41" s="80"/>
    </row>
    <row r="42" spans="2:32" s="59" customFormat="1">
      <c r="B42" s="269"/>
      <c r="C42" s="12"/>
      <c r="D42" s="57" t="s">
        <v>130</v>
      </c>
      <c r="E42" s="205"/>
      <c r="F42" s="205"/>
      <c r="G42" s="205"/>
      <c r="H42" s="205"/>
      <c r="I42" s="205"/>
      <c r="J42" s="205"/>
      <c r="K42" s="205"/>
      <c r="L42" s="205"/>
      <c r="M42" s="205"/>
      <c r="N42" s="205"/>
      <c r="O42" s="205"/>
      <c r="P42" s="205"/>
      <c r="Q42" s="205"/>
      <c r="R42" s="205"/>
      <c r="S42" s="205"/>
      <c r="T42" s="205"/>
      <c r="U42" s="205"/>
      <c r="V42" s="205"/>
      <c r="W42" s="205"/>
      <c r="X42" s="205"/>
      <c r="Y42" s="205"/>
      <c r="Z42" s="205"/>
      <c r="AA42" s="185">
        <f t="shared" si="12"/>
        <v>0</v>
      </c>
      <c r="AB42" s="80"/>
    </row>
    <row r="43" spans="2:32" s="59" customFormat="1">
      <c r="B43" s="269"/>
      <c r="C43" s="12"/>
      <c r="D43" s="57" t="s">
        <v>131</v>
      </c>
      <c r="E43" s="205"/>
      <c r="F43" s="205"/>
      <c r="G43" s="205"/>
      <c r="H43" s="205"/>
      <c r="I43" s="205"/>
      <c r="J43" s="205"/>
      <c r="K43" s="205"/>
      <c r="L43" s="205"/>
      <c r="M43" s="205"/>
      <c r="N43" s="205"/>
      <c r="O43" s="205"/>
      <c r="P43" s="205"/>
      <c r="Q43" s="205"/>
      <c r="R43" s="205"/>
      <c r="S43" s="205"/>
      <c r="T43" s="205"/>
      <c r="U43" s="205"/>
      <c r="V43" s="205"/>
      <c r="W43" s="205"/>
      <c r="X43" s="205"/>
      <c r="Y43" s="205"/>
      <c r="Z43" s="205"/>
      <c r="AA43" s="185">
        <f t="shared" si="12"/>
        <v>0</v>
      </c>
      <c r="AB43" s="80"/>
    </row>
    <row r="44" spans="2:32" s="59" customFormat="1">
      <c r="B44" s="269"/>
      <c r="C44" s="12"/>
      <c r="D44" s="57" t="s">
        <v>8</v>
      </c>
      <c r="E44" s="205"/>
      <c r="F44" s="205"/>
      <c r="G44" s="205"/>
      <c r="H44" s="205"/>
      <c r="I44" s="205"/>
      <c r="J44" s="205"/>
      <c r="K44" s="205"/>
      <c r="L44" s="205"/>
      <c r="M44" s="205"/>
      <c r="N44" s="205"/>
      <c r="O44" s="205"/>
      <c r="P44" s="205"/>
      <c r="Q44" s="205"/>
      <c r="R44" s="205"/>
      <c r="S44" s="205"/>
      <c r="T44" s="205"/>
      <c r="U44" s="205"/>
      <c r="V44" s="205"/>
      <c r="W44" s="205"/>
      <c r="X44" s="205"/>
      <c r="Y44" s="205"/>
      <c r="Z44" s="205"/>
      <c r="AA44" s="185">
        <f t="shared" si="12"/>
        <v>0</v>
      </c>
      <c r="AB44" s="80"/>
    </row>
    <row r="45" spans="2:32" s="59" customFormat="1">
      <c r="B45" s="269"/>
      <c r="C45" s="12"/>
      <c r="D45" s="57" t="s">
        <v>70</v>
      </c>
      <c r="E45" s="200"/>
      <c r="F45" s="200"/>
      <c r="G45" s="200"/>
      <c r="H45" s="200"/>
      <c r="I45" s="200"/>
      <c r="J45" s="200"/>
      <c r="K45" s="200"/>
      <c r="L45" s="200"/>
      <c r="M45" s="200"/>
      <c r="N45" s="200"/>
      <c r="O45" s="200"/>
      <c r="P45" s="200"/>
      <c r="Q45" s="200"/>
      <c r="R45" s="200"/>
      <c r="S45" s="200"/>
      <c r="T45" s="200"/>
      <c r="U45" s="200"/>
      <c r="V45" s="200"/>
      <c r="W45" s="200"/>
      <c r="X45" s="200"/>
      <c r="Y45" s="200"/>
      <c r="Z45" s="200"/>
      <c r="AA45" s="185">
        <f t="shared" si="12"/>
        <v>0</v>
      </c>
      <c r="AB45" s="80"/>
    </row>
    <row r="46" spans="2:32" s="59" customFormat="1">
      <c r="B46" s="269"/>
      <c r="C46" s="12"/>
      <c r="D46" s="57" t="s">
        <v>71</v>
      </c>
      <c r="E46" s="200"/>
      <c r="F46" s="200"/>
      <c r="G46" s="200"/>
      <c r="H46" s="200"/>
      <c r="I46" s="200"/>
      <c r="J46" s="200"/>
      <c r="K46" s="200"/>
      <c r="L46" s="200"/>
      <c r="M46" s="200"/>
      <c r="N46" s="200"/>
      <c r="O46" s="200"/>
      <c r="P46" s="200"/>
      <c r="Q46" s="200"/>
      <c r="R46" s="200"/>
      <c r="S46" s="200"/>
      <c r="T46" s="200"/>
      <c r="U46" s="200"/>
      <c r="V46" s="200"/>
      <c r="W46" s="200"/>
      <c r="X46" s="200"/>
      <c r="Y46" s="200"/>
      <c r="Z46" s="200"/>
      <c r="AA46" s="185">
        <f t="shared" si="12"/>
        <v>0</v>
      </c>
      <c r="AB46" s="80"/>
    </row>
    <row r="47" spans="2:32" s="59" customFormat="1">
      <c r="B47" s="269"/>
      <c r="C47" s="12"/>
      <c r="D47" s="57" t="s">
        <v>9</v>
      </c>
      <c r="E47" s="200"/>
      <c r="F47" s="200"/>
      <c r="G47" s="200"/>
      <c r="H47" s="200"/>
      <c r="I47" s="200"/>
      <c r="J47" s="200"/>
      <c r="K47" s="200"/>
      <c r="L47" s="200"/>
      <c r="M47" s="200"/>
      <c r="N47" s="200"/>
      <c r="O47" s="200"/>
      <c r="P47" s="200"/>
      <c r="Q47" s="200"/>
      <c r="R47" s="200"/>
      <c r="S47" s="200"/>
      <c r="T47" s="200"/>
      <c r="U47" s="200"/>
      <c r="V47" s="200"/>
      <c r="W47" s="200"/>
      <c r="X47" s="200"/>
      <c r="Y47" s="200"/>
      <c r="Z47" s="200"/>
      <c r="AA47" s="185">
        <f t="shared" si="12"/>
        <v>0</v>
      </c>
      <c r="AB47" s="80"/>
      <c r="AC47" s="62"/>
    </row>
    <row r="48" spans="2:32" s="59" customFormat="1">
      <c r="B48" s="269"/>
      <c r="C48" s="12"/>
      <c r="D48" s="57" t="s">
        <v>132</v>
      </c>
      <c r="E48" s="200"/>
      <c r="F48" s="200"/>
      <c r="G48" s="200"/>
      <c r="H48" s="200"/>
      <c r="I48" s="200"/>
      <c r="J48" s="200"/>
      <c r="K48" s="200"/>
      <c r="L48" s="200"/>
      <c r="M48" s="200"/>
      <c r="N48" s="200"/>
      <c r="O48" s="200"/>
      <c r="P48" s="200"/>
      <c r="Q48" s="200"/>
      <c r="R48" s="200"/>
      <c r="S48" s="200"/>
      <c r="T48" s="200"/>
      <c r="U48" s="200"/>
      <c r="V48" s="200"/>
      <c r="W48" s="200"/>
      <c r="X48" s="200"/>
      <c r="Y48" s="200"/>
      <c r="Z48" s="200"/>
      <c r="AA48" s="185">
        <f t="shared" si="12"/>
        <v>0</v>
      </c>
      <c r="AB48" s="80"/>
      <c r="AC48" s="62"/>
    </row>
    <row r="49" spans="2:29" s="59" customFormat="1">
      <c r="B49" s="269"/>
      <c r="C49" s="12"/>
      <c r="D49" s="57" t="s">
        <v>133</v>
      </c>
      <c r="E49" s="200"/>
      <c r="F49" s="200"/>
      <c r="G49" s="200"/>
      <c r="H49" s="200"/>
      <c r="I49" s="200"/>
      <c r="J49" s="200"/>
      <c r="K49" s="200"/>
      <c r="L49" s="200"/>
      <c r="M49" s="200"/>
      <c r="N49" s="200"/>
      <c r="O49" s="200"/>
      <c r="P49" s="200"/>
      <c r="Q49" s="200"/>
      <c r="R49" s="200"/>
      <c r="S49" s="200"/>
      <c r="T49" s="200"/>
      <c r="U49" s="200"/>
      <c r="V49" s="200"/>
      <c r="W49" s="200"/>
      <c r="X49" s="200"/>
      <c r="Y49" s="200"/>
      <c r="Z49" s="200"/>
      <c r="AA49" s="185">
        <f t="shared" si="12"/>
        <v>0</v>
      </c>
      <c r="AB49" s="80"/>
      <c r="AC49" s="62"/>
    </row>
    <row r="50" spans="2:29" s="59" customFormat="1">
      <c r="B50" s="269"/>
      <c r="C50" s="12"/>
      <c r="D50" s="57" t="s">
        <v>134</v>
      </c>
      <c r="E50" s="200"/>
      <c r="F50" s="200"/>
      <c r="G50" s="200"/>
      <c r="H50" s="200"/>
      <c r="I50" s="200"/>
      <c r="J50" s="200"/>
      <c r="K50" s="200"/>
      <c r="L50" s="200"/>
      <c r="M50" s="200"/>
      <c r="N50" s="200"/>
      <c r="O50" s="200"/>
      <c r="P50" s="200"/>
      <c r="Q50" s="200"/>
      <c r="R50" s="200"/>
      <c r="S50" s="200"/>
      <c r="T50" s="200"/>
      <c r="U50" s="200"/>
      <c r="V50" s="200"/>
      <c r="W50" s="200"/>
      <c r="X50" s="200"/>
      <c r="Y50" s="200"/>
      <c r="Z50" s="200"/>
      <c r="AA50" s="185">
        <f t="shared" si="12"/>
        <v>0</v>
      </c>
      <c r="AB50" s="80"/>
      <c r="AC50" s="62"/>
    </row>
    <row r="51" spans="2:29" s="59" customFormat="1">
      <c r="B51" s="269"/>
      <c r="C51" s="12"/>
      <c r="D51" s="86" t="s">
        <v>159</v>
      </c>
      <c r="E51" s="206"/>
      <c r="F51" s="206"/>
      <c r="G51" s="206"/>
      <c r="H51" s="206"/>
      <c r="I51" s="206"/>
      <c r="J51" s="206"/>
      <c r="K51" s="206"/>
      <c r="L51" s="206"/>
      <c r="M51" s="206"/>
      <c r="N51" s="206"/>
      <c r="O51" s="206"/>
      <c r="P51" s="206"/>
      <c r="Q51" s="206"/>
      <c r="R51" s="206"/>
      <c r="S51" s="206"/>
      <c r="T51" s="206"/>
      <c r="U51" s="206"/>
      <c r="V51" s="206"/>
      <c r="W51" s="206"/>
      <c r="X51" s="206"/>
      <c r="Y51" s="206"/>
      <c r="Z51" s="206"/>
      <c r="AA51" s="207">
        <f t="shared" si="12"/>
        <v>0</v>
      </c>
      <c r="AB51" s="80"/>
      <c r="AC51" s="62"/>
    </row>
    <row r="52" spans="2:29" s="59" customFormat="1">
      <c r="B52" s="269"/>
      <c r="C52" s="12"/>
      <c r="D52" s="66" t="s">
        <v>151</v>
      </c>
      <c r="E52" s="208">
        <f>SUM(E53:E63)</f>
        <v>0</v>
      </c>
      <c r="F52" s="208">
        <f t="shared" ref="F52:Z52" si="16">SUM(F53:F63)</f>
        <v>0</v>
      </c>
      <c r="G52" s="208">
        <f t="shared" si="16"/>
        <v>0</v>
      </c>
      <c r="H52" s="208">
        <f t="shared" si="16"/>
        <v>0</v>
      </c>
      <c r="I52" s="208">
        <f t="shared" si="16"/>
        <v>0</v>
      </c>
      <c r="J52" s="208">
        <f t="shared" si="16"/>
        <v>0</v>
      </c>
      <c r="K52" s="208">
        <f t="shared" si="16"/>
        <v>0</v>
      </c>
      <c r="L52" s="208">
        <f t="shared" si="16"/>
        <v>0</v>
      </c>
      <c r="M52" s="208">
        <f t="shared" si="16"/>
        <v>0</v>
      </c>
      <c r="N52" s="208">
        <f t="shared" si="16"/>
        <v>0</v>
      </c>
      <c r="O52" s="208">
        <f t="shared" si="16"/>
        <v>0</v>
      </c>
      <c r="P52" s="208">
        <f t="shared" si="16"/>
        <v>0</v>
      </c>
      <c r="Q52" s="208">
        <f t="shared" si="16"/>
        <v>0</v>
      </c>
      <c r="R52" s="208">
        <f t="shared" si="16"/>
        <v>0</v>
      </c>
      <c r="S52" s="208">
        <f t="shared" si="16"/>
        <v>0</v>
      </c>
      <c r="T52" s="208">
        <f t="shared" si="16"/>
        <v>0</v>
      </c>
      <c r="U52" s="208">
        <f t="shared" si="16"/>
        <v>0</v>
      </c>
      <c r="V52" s="208">
        <f t="shared" si="16"/>
        <v>0</v>
      </c>
      <c r="W52" s="208">
        <f t="shared" si="16"/>
        <v>0</v>
      </c>
      <c r="X52" s="208">
        <f t="shared" si="16"/>
        <v>0</v>
      </c>
      <c r="Y52" s="208">
        <f t="shared" si="16"/>
        <v>0</v>
      </c>
      <c r="Z52" s="208">
        <f t="shared" si="16"/>
        <v>0</v>
      </c>
      <c r="AA52" s="185">
        <f t="shared" si="12"/>
        <v>0</v>
      </c>
      <c r="AB52" s="80"/>
    </row>
    <row r="53" spans="2:29" s="59" customFormat="1">
      <c r="B53" s="269"/>
      <c r="C53" s="12"/>
      <c r="D53" s="57" t="s">
        <v>5</v>
      </c>
      <c r="E53" s="205"/>
      <c r="F53" s="205"/>
      <c r="G53" s="205"/>
      <c r="H53" s="205"/>
      <c r="I53" s="205"/>
      <c r="J53" s="205"/>
      <c r="K53" s="205"/>
      <c r="L53" s="205"/>
      <c r="M53" s="205"/>
      <c r="N53" s="205"/>
      <c r="O53" s="205"/>
      <c r="P53" s="205"/>
      <c r="Q53" s="205"/>
      <c r="R53" s="205"/>
      <c r="S53" s="205"/>
      <c r="T53" s="205"/>
      <c r="U53" s="205"/>
      <c r="V53" s="205"/>
      <c r="W53" s="205"/>
      <c r="X53" s="205"/>
      <c r="Y53" s="205"/>
      <c r="Z53" s="205"/>
      <c r="AA53" s="185">
        <f t="shared" si="12"/>
        <v>0</v>
      </c>
      <c r="AB53" s="80"/>
    </row>
    <row r="54" spans="2:29" s="59" customFormat="1">
      <c r="B54" s="269"/>
      <c r="C54" s="12"/>
      <c r="D54" s="57" t="s">
        <v>128</v>
      </c>
      <c r="E54" s="205"/>
      <c r="F54" s="205"/>
      <c r="G54" s="205"/>
      <c r="H54" s="205"/>
      <c r="I54" s="205"/>
      <c r="J54" s="205"/>
      <c r="K54" s="205"/>
      <c r="L54" s="205"/>
      <c r="M54" s="205"/>
      <c r="N54" s="205"/>
      <c r="O54" s="205"/>
      <c r="P54" s="205"/>
      <c r="Q54" s="205"/>
      <c r="R54" s="205"/>
      <c r="S54" s="205"/>
      <c r="T54" s="205"/>
      <c r="U54" s="205"/>
      <c r="V54" s="205"/>
      <c r="W54" s="205"/>
      <c r="X54" s="205"/>
      <c r="Y54" s="205"/>
      <c r="Z54" s="205"/>
      <c r="AA54" s="185">
        <f t="shared" si="12"/>
        <v>0</v>
      </c>
      <c r="AB54" s="80"/>
    </row>
    <row r="55" spans="2:29" s="59" customFormat="1">
      <c r="B55" s="269"/>
      <c r="C55" s="12"/>
      <c r="D55" s="57" t="s">
        <v>129</v>
      </c>
      <c r="E55" s="205"/>
      <c r="F55" s="205"/>
      <c r="G55" s="205"/>
      <c r="H55" s="205"/>
      <c r="I55" s="205"/>
      <c r="J55" s="205"/>
      <c r="K55" s="205"/>
      <c r="L55" s="205"/>
      <c r="M55" s="205"/>
      <c r="N55" s="205"/>
      <c r="O55" s="205"/>
      <c r="P55" s="205"/>
      <c r="Q55" s="205"/>
      <c r="R55" s="205"/>
      <c r="S55" s="205"/>
      <c r="T55" s="205"/>
      <c r="U55" s="205"/>
      <c r="V55" s="205"/>
      <c r="W55" s="205"/>
      <c r="X55" s="205"/>
      <c r="Y55" s="205"/>
      <c r="Z55" s="205"/>
      <c r="AA55" s="185">
        <f t="shared" si="12"/>
        <v>0</v>
      </c>
      <c r="AB55" s="80"/>
    </row>
    <row r="56" spans="2:29" s="59" customFormat="1">
      <c r="B56" s="269"/>
      <c r="C56" s="12"/>
      <c r="D56" s="57" t="s">
        <v>130</v>
      </c>
      <c r="E56" s="205"/>
      <c r="F56" s="205"/>
      <c r="G56" s="205"/>
      <c r="H56" s="205"/>
      <c r="I56" s="205"/>
      <c r="J56" s="205"/>
      <c r="K56" s="205"/>
      <c r="L56" s="205"/>
      <c r="M56" s="205"/>
      <c r="N56" s="205"/>
      <c r="O56" s="205"/>
      <c r="P56" s="205"/>
      <c r="Q56" s="205"/>
      <c r="R56" s="205"/>
      <c r="S56" s="205"/>
      <c r="T56" s="205"/>
      <c r="U56" s="205"/>
      <c r="V56" s="205"/>
      <c r="W56" s="205"/>
      <c r="X56" s="205"/>
      <c r="Y56" s="205"/>
      <c r="Z56" s="205"/>
      <c r="AA56" s="185">
        <f t="shared" si="12"/>
        <v>0</v>
      </c>
      <c r="AB56" s="80"/>
    </row>
    <row r="57" spans="2:29" s="59" customFormat="1">
      <c r="B57" s="269"/>
      <c r="C57" s="12"/>
      <c r="D57" s="57" t="s">
        <v>131</v>
      </c>
      <c r="E57" s="205"/>
      <c r="F57" s="205"/>
      <c r="G57" s="205"/>
      <c r="H57" s="205"/>
      <c r="I57" s="205"/>
      <c r="J57" s="205"/>
      <c r="K57" s="205"/>
      <c r="L57" s="205"/>
      <c r="M57" s="205"/>
      <c r="N57" s="205"/>
      <c r="O57" s="205"/>
      <c r="P57" s="205"/>
      <c r="Q57" s="205"/>
      <c r="R57" s="205"/>
      <c r="S57" s="205"/>
      <c r="T57" s="205"/>
      <c r="U57" s="205"/>
      <c r="V57" s="205"/>
      <c r="W57" s="205"/>
      <c r="X57" s="205"/>
      <c r="Y57" s="205"/>
      <c r="Z57" s="205"/>
      <c r="AA57" s="185">
        <f t="shared" si="12"/>
        <v>0</v>
      </c>
      <c r="AB57" s="80"/>
    </row>
    <row r="58" spans="2:29" s="59" customFormat="1">
      <c r="B58" s="269"/>
      <c r="C58" s="12"/>
      <c r="D58" s="57" t="s">
        <v>8</v>
      </c>
      <c r="E58" s="205"/>
      <c r="F58" s="205"/>
      <c r="G58" s="205"/>
      <c r="H58" s="205"/>
      <c r="I58" s="205"/>
      <c r="J58" s="205"/>
      <c r="K58" s="205"/>
      <c r="L58" s="205"/>
      <c r="M58" s="205"/>
      <c r="N58" s="205"/>
      <c r="O58" s="205"/>
      <c r="P58" s="205"/>
      <c r="Q58" s="205"/>
      <c r="R58" s="205"/>
      <c r="S58" s="205"/>
      <c r="T58" s="205"/>
      <c r="U58" s="205"/>
      <c r="V58" s="205"/>
      <c r="W58" s="205"/>
      <c r="X58" s="205"/>
      <c r="Y58" s="205"/>
      <c r="Z58" s="205"/>
      <c r="AA58" s="185">
        <f t="shared" si="12"/>
        <v>0</v>
      </c>
      <c r="AB58" s="80"/>
    </row>
    <row r="59" spans="2:29" s="59" customFormat="1">
      <c r="B59" s="269"/>
      <c r="C59" s="12"/>
      <c r="D59" s="57" t="s">
        <v>9</v>
      </c>
      <c r="E59" s="205"/>
      <c r="F59" s="205"/>
      <c r="G59" s="205"/>
      <c r="H59" s="205"/>
      <c r="I59" s="205"/>
      <c r="J59" s="205"/>
      <c r="K59" s="205"/>
      <c r="L59" s="205"/>
      <c r="M59" s="205"/>
      <c r="N59" s="205"/>
      <c r="O59" s="205"/>
      <c r="P59" s="205"/>
      <c r="Q59" s="205"/>
      <c r="R59" s="205"/>
      <c r="S59" s="205"/>
      <c r="T59" s="205"/>
      <c r="U59" s="205"/>
      <c r="V59" s="205"/>
      <c r="W59" s="205"/>
      <c r="X59" s="205"/>
      <c r="Y59" s="205"/>
      <c r="Z59" s="205"/>
      <c r="AA59" s="185">
        <f t="shared" si="12"/>
        <v>0</v>
      </c>
      <c r="AB59" s="80"/>
    </row>
    <row r="60" spans="2:29" s="59" customFormat="1">
      <c r="B60" s="269"/>
      <c r="C60" s="12"/>
      <c r="D60" s="57" t="s">
        <v>132</v>
      </c>
      <c r="E60" s="205"/>
      <c r="F60" s="205"/>
      <c r="G60" s="205"/>
      <c r="H60" s="205"/>
      <c r="I60" s="205"/>
      <c r="J60" s="205"/>
      <c r="K60" s="205"/>
      <c r="L60" s="205"/>
      <c r="M60" s="205"/>
      <c r="N60" s="205"/>
      <c r="O60" s="205"/>
      <c r="P60" s="205"/>
      <c r="Q60" s="205"/>
      <c r="R60" s="205"/>
      <c r="S60" s="205"/>
      <c r="T60" s="205"/>
      <c r="U60" s="205"/>
      <c r="V60" s="205"/>
      <c r="W60" s="205"/>
      <c r="X60" s="205"/>
      <c r="Y60" s="205"/>
      <c r="Z60" s="205"/>
      <c r="AA60" s="185">
        <f t="shared" si="12"/>
        <v>0</v>
      </c>
      <c r="AB60" s="80"/>
    </row>
    <row r="61" spans="2:29" s="59" customFormat="1">
      <c r="B61" s="269"/>
      <c r="C61" s="12"/>
      <c r="D61" s="57" t="s">
        <v>133</v>
      </c>
      <c r="E61" s="205"/>
      <c r="F61" s="205"/>
      <c r="G61" s="205"/>
      <c r="H61" s="205"/>
      <c r="I61" s="205"/>
      <c r="J61" s="205"/>
      <c r="K61" s="205"/>
      <c r="L61" s="205"/>
      <c r="M61" s="205"/>
      <c r="N61" s="205"/>
      <c r="O61" s="205"/>
      <c r="P61" s="205"/>
      <c r="Q61" s="205"/>
      <c r="R61" s="205"/>
      <c r="S61" s="205"/>
      <c r="T61" s="205"/>
      <c r="U61" s="205"/>
      <c r="V61" s="205"/>
      <c r="W61" s="205"/>
      <c r="X61" s="205"/>
      <c r="Y61" s="205"/>
      <c r="Z61" s="205"/>
      <c r="AA61" s="185">
        <f t="shared" si="12"/>
        <v>0</v>
      </c>
      <c r="AB61" s="80"/>
    </row>
    <row r="62" spans="2:29" s="59" customFormat="1">
      <c r="B62" s="269"/>
      <c r="C62" s="12"/>
      <c r="D62" s="57" t="s">
        <v>134</v>
      </c>
      <c r="E62" s="205"/>
      <c r="F62" s="205"/>
      <c r="G62" s="205"/>
      <c r="H62" s="205"/>
      <c r="I62" s="205"/>
      <c r="J62" s="205"/>
      <c r="K62" s="205"/>
      <c r="L62" s="205"/>
      <c r="M62" s="205"/>
      <c r="N62" s="205"/>
      <c r="O62" s="205"/>
      <c r="P62" s="205"/>
      <c r="Q62" s="205"/>
      <c r="R62" s="205"/>
      <c r="S62" s="205"/>
      <c r="T62" s="205"/>
      <c r="U62" s="205"/>
      <c r="V62" s="205"/>
      <c r="W62" s="205"/>
      <c r="X62" s="205"/>
      <c r="Y62" s="205"/>
      <c r="Z62" s="205"/>
      <c r="AA62" s="185">
        <f t="shared" si="12"/>
        <v>0</v>
      </c>
      <c r="AB62" s="80"/>
    </row>
    <row r="63" spans="2:29" s="59" customFormat="1">
      <c r="B63" s="269"/>
      <c r="C63" s="12"/>
      <c r="D63" s="86" t="s">
        <v>159</v>
      </c>
      <c r="E63" s="209"/>
      <c r="F63" s="209"/>
      <c r="G63" s="209"/>
      <c r="H63" s="209"/>
      <c r="I63" s="209"/>
      <c r="J63" s="209"/>
      <c r="K63" s="209"/>
      <c r="L63" s="209"/>
      <c r="M63" s="209"/>
      <c r="N63" s="209"/>
      <c r="O63" s="209"/>
      <c r="P63" s="209"/>
      <c r="Q63" s="209"/>
      <c r="R63" s="209"/>
      <c r="S63" s="209"/>
      <c r="T63" s="209"/>
      <c r="U63" s="209"/>
      <c r="V63" s="209"/>
      <c r="W63" s="209"/>
      <c r="X63" s="209"/>
      <c r="Y63" s="209"/>
      <c r="Z63" s="209"/>
      <c r="AA63" s="207">
        <f t="shared" ref="AA63:AA88" si="17">SUM(E63:Z63)</f>
        <v>0</v>
      </c>
      <c r="AB63" s="80"/>
    </row>
    <row r="64" spans="2:29" s="12" customFormat="1" ht="13.5" customHeight="1">
      <c r="B64" s="269"/>
      <c r="D64" s="66" t="s">
        <v>135</v>
      </c>
      <c r="E64" s="208">
        <f>SUM(E65:E66)</f>
        <v>0</v>
      </c>
      <c r="F64" s="208">
        <f t="shared" ref="F64:Z64" si="18">SUM(F65:F66)</f>
        <v>0</v>
      </c>
      <c r="G64" s="208">
        <f t="shared" si="18"/>
        <v>0</v>
      </c>
      <c r="H64" s="208">
        <f t="shared" si="18"/>
        <v>0</v>
      </c>
      <c r="I64" s="208">
        <f t="shared" si="18"/>
        <v>0</v>
      </c>
      <c r="J64" s="208">
        <f t="shared" si="18"/>
        <v>0</v>
      </c>
      <c r="K64" s="208">
        <f t="shared" si="18"/>
        <v>0</v>
      </c>
      <c r="L64" s="208">
        <f t="shared" si="18"/>
        <v>0</v>
      </c>
      <c r="M64" s="208">
        <f t="shared" si="18"/>
        <v>0</v>
      </c>
      <c r="N64" s="208">
        <f t="shared" si="18"/>
        <v>0</v>
      </c>
      <c r="O64" s="208">
        <f t="shared" si="18"/>
        <v>0</v>
      </c>
      <c r="P64" s="208">
        <f t="shared" si="18"/>
        <v>0</v>
      </c>
      <c r="Q64" s="208">
        <f t="shared" si="18"/>
        <v>0</v>
      </c>
      <c r="R64" s="208">
        <f t="shared" si="18"/>
        <v>0</v>
      </c>
      <c r="S64" s="208">
        <f t="shared" si="18"/>
        <v>0</v>
      </c>
      <c r="T64" s="208">
        <f t="shared" si="18"/>
        <v>0</v>
      </c>
      <c r="U64" s="208">
        <f t="shared" si="18"/>
        <v>0</v>
      </c>
      <c r="V64" s="208">
        <f t="shared" si="18"/>
        <v>0</v>
      </c>
      <c r="W64" s="208">
        <f t="shared" si="18"/>
        <v>0</v>
      </c>
      <c r="X64" s="208">
        <f t="shared" si="18"/>
        <v>0</v>
      </c>
      <c r="Y64" s="208">
        <f t="shared" si="18"/>
        <v>0</v>
      </c>
      <c r="Z64" s="208">
        <f t="shared" si="18"/>
        <v>0</v>
      </c>
      <c r="AA64" s="183">
        <f t="shared" si="17"/>
        <v>0</v>
      </c>
    </row>
    <row r="65" spans="1:32" s="59" customFormat="1">
      <c r="B65" s="269"/>
      <c r="C65" s="12"/>
      <c r="D65" s="57" t="s">
        <v>157</v>
      </c>
      <c r="E65" s="200"/>
      <c r="F65" s="200"/>
      <c r="G65" s="200"/>
      <c r="H65" s="200"/>
      <c r="I65" s="200"/>
      <c r="J65" s="200"/>
      <c r="K65" s="200"/>
      <c r="L65" s="200"/>
      <c r="M65" s="200"/>
      <c r="N65" s="200"/>
      <c r="O65" s="200"/>
      <c r="P65" s="200"/>
      <c r="Q65" s="200"/>
      <c r="R65" s="200"/>
      <c r="S65" s="200"/>
      <c r="T65" s="200"/>
      <c r="U65" s="200"/>
      <c r="V65" s="200"/>
      <c r="W65" s="200"/>
      <c r="X65" s="200"/>
      <c r="Y65" s="200"/>
      <c r="Z65" s="200"/>
      <c r="AA65" s="185">
        <f t="shared" si="17"/>
        <v>0</v>
      </c>
      <c r="AB65" s="80"/>
    </row>
    <row r="66" spans="1:32" s="59" customFormat="1">
      <c r="B66" s="269"/>
      <c r="C66" s="12"/>
      <c r="D66" s="57" t="s">
        <v>157</v>
      </c>
      <c r="E66" s="200"/>
      <c r="F66" s="200"/>
      <c r="G66" s="200"/>
      <c r="H66" s="200"/>
      <c r="I66" s="200"/>
      <c r="J66" s="200"/>
      <c r="K66" s="200"/>
      <c r="L66" s="200"/>
      <c r="M66" s="200"/>
      <c r="N66" s="200"/>
      <c r="O66" s="200"/>
      <c r="P66" s="200"/>
      <c r="Q66" s="200"/>
      <c r="R66" s="200"/>
      <c r="S66" s="200"/>
      <c r="T66" s="200"/>
      <c r="U66" s="200"/>
      <c r="V66" s="200"/>
      <c r="W66" s="200"/>
      <c r="X66" s="200"/>
      <c r="Y66" s="200"/>
      <c r="Z66" s="200"/>
      <c r="AA66" s="185">
        <f t="shared" si="17"/>
        <v>0</v>
      </c>
      <c r="AB66" s="80"/>
    </row>
    <row r="67" spans="1:32" s="87" customFormat="1">
      <c r="B67" s="269"/>
      <c r="C67" s="88" t="s">
        <v>16</v>
      </c>
      <c r="D67" s="89"/>
      <c r="E67" s="210">
        <f>E28-E36</f>
        <v>0</v>
      </c>
      <c r="F67" s="210">
        <f t="shared" ref="F67:Z67" si="19">F28-F36</f>
        <v>0</v>
      </c>
      <c r="G67" s="210">
        <f t="shared" si="19"/>
        <v>0</v>
      </c>
      <c r="H67" s="210">
        <f t="shared" si="19"/>
        <v>0</v>
      </c>
      <c r="I67" s="210">
        <f t="shared" si="19"/>
        <v>0</v>
      </c>
      <c r="J67" s="210">
        <f t="shared" si="19"/>
        <v>0</v>
      </c>
      <c r="K67" s="210">
        <f t="shared" si="19"/>
        <v>0</v>
      </c>
      <c r="L67" s="210">
        <f t="shared" si="19"/>
        <v>0</v>
      </c>
      <c r="M67" s="210">
        <f t="shared" si="19"/>
        <v>0</v>
      </c>
      <c r="N67" s="210">
        <f t="shared" si="19"/>
        <v>0</v>
      </c>
      <c r="O67" s="210">
        <f t="shared" si="19"/>
        <v>0</v>
      </c>
      <c r="P67" s="210">
        <f t="shared" si="19"/>
        <v>0</v>
      </c>
      <c r="Q67" s="210">
        <f t="shared" si="19"/>
        <v>0</v>
      </c>
      <c r="R67" s="210">
        <f t="shared" si="19"/>
        <v>0</v>
      </c>
      <c r="S67" s="210">
        <f t="shared" si="19"/>
        <v>0</v>
      </c>
      <c r="T67" s="210">
        <f t="shared" si="19"/>
        <v>0</v>
      </c>
      <c r="U67" s="210">
        <f t="shared" si="19"/>
        <v>0</v>
      </c>
      <c r="V67" s="210">
        <f t="shared" si="19"/>
        <v>0</v>
      </c>
      <c r="W67" s="210">
        <f t="shared" si="19"/>
        <v>0</v>
      </c>
      <c r="X67" s="210">
        <f t="shared" si="19"/>
        <v>0</v>
      </c>
      <c r="Y67" s="210">
        <f t="shared" si="19"/>
        <v>0</v>
      </c>
      <c r="Z67" s="210">
        <f t="shared" si="19"/>
        <v>0</v>
      </c>
      <c r="AA67" s="211">
        <f t="shared" si="17"/>
        <v>0</v>
      </c>
    </row>
    <row r="68" spans="1:32" s="83" customFormat="1">
      <c r="B68" s="269"/>
      <c r="C68" s="84" t="s">
        <v>15</v>
      </c>
      <c r="D68" s="85"/>
      <c r="E68" s="203">
        <f>SUM(E69:E74)</f>
        <v>0</v>
      </c>
      <c r="F68" s="203">
        <f>SUM(F69:F74)</f>
        <v>0</v>
      </c>
      <c r="G68" s="203">
        <f t="shared" ref="G68:Z68" si="20">SUM(G69:G74)</f>
        <v>0</v>
      </c>
      <c r="H68" s="203">
        <f t="shared" si="20"/>
        <v>0</v>
      </c>
      <c r="I68" s="203">
        <f t="shared" si="20"/>
        <v>0</v>
      </c>
      <c r="J68" s="203">
        <f t="shared" si="20"/>
        <v>0</v>
      </c>
      <c r="K68" s="203">
        <f t="shared" si="20"/>
        <v>0</v>
      </c>
      <c r="L68" s="203">
        <f t="shared" si="20"/>
        <v>0</v>
      </c>
      <c r="M68" s="203">
        <f t="shared" si="20"/>
        <v>0</v>
      </c>
      <c r="N68" s="203">
        <f t="shared" si="20"/>
        <v>0</v>
      </c>
      <c r="O68" s="203">
        <f t="shared" si="20"/>
        <v>0</v>
      </c>
      <c r="P68" s="203">
        <f t="shared" si="20"/>
        <v>0</v>
      </c>
      <c r="Q68" s="203">
        <f t="shared" si="20"/>
        <v>0</v>
      </c>
      <c r="R68" s="203">
        <f t="shared" si="20"/>
        <v>0</v>
      </c>
      <c r="S68" s="203">
        <f t="shared" si="20"/>
        <v>0</v>
      </c>
      <c r="T68" s="203">
        <f t="shared" si="20"/>
        <v>0</v>
      </c>
      <c r="U68" s="203">
        <f t="shared" si="20"/>
        <v>0</v>
      </c>
      <c r="V68" s="203">
        <f t="shared" si="20"/>
        <v>0</v>
      </c>
      <c r="W68" s="203">
        <f t="shared" si="20"/>
        <v>0</v>
      </c>
      <c r="X68" s="203">
        <f t="shared" si="20"/>
        <v>0</v>
      </c>
      <c r="Y68" s="203">
        <f t="shared" si="20"/>
        <v>0</v>
      </c>
      <c r="Z68" s="203">
        <f t="shared" si="20"/>
        <v>0</v>
      </c>
      <c r="AA68" s="204">
        <f t="shared" si="17"/>
        <v>0</v>
      </c>
      <c r="AF68" s="11"/>
    </row>
    <row r="69" spans="1:32" s="45" customFormat="1">
      <c r="B69" s="269"/>
      <c r="C69" s="73"/>
      <c r="D69" s="90" t="s">
        <v>3</v>
      </c>
      <c r="E69" s="212"/>
      <c r="F69" s="212"/>
      <c r="G69" s="212"/>
      <c r="H69" s="212"/>
      <c r="I69" s="212"/>
      <c r="J69" s="212"/>
      <c r="K69" s="212"/>
      <c r="L69" s="212"/>
      <c r="M69" s="212"/>
      <c r="N69" s="212"/>
      <c r="O69" s="212"/>
      <c r="P69" s="212"/>
      <c r="Q69" s="212"/>
      <c r="R69" s="212"/>
      <c r="S69" s="212"/>
      <c r="T69" s="212"/>
      <c r="U69" s="212"/>
      <c r="V69" s="212"/>
      <c r="W69" s="212"/>
      <c r="X69" s="212"/>
      <c r="Y69" s="212"/>
      <c r="Z69" s="212"/>
      <c r="AA69" s="198">
        <f t="shared" si="17"/>
        <v>0</v>
      </c>
      <c r="AB69" s="91"/>
      <c r="AF69" s="78"/>
    </row>
    <row r="70" spans="1:32" s="45" customFormat="1">
      <c r="B70" s="269"/>
      <c r="C70" s="73"/>
      <c r="D70" s="92" t="s">
        <v>23</v>
      </c>
      <c r="E70" s="213"/>
      <c r="F70" s="213"/>
      <c r="G70" s="213"/>
      <c r="H70" s="213"/>
      <c r="I70" s="213"/>
      <c r="J70" s="213"/>
      <c r="K70" s="213"/>
      <c r="L70" s="213"/>
      <c r="M70" s="213"/>
      <c r="N70" s="213"/>
      <c r="O70" s="213"/>
      <c r="P70" s="213"/>
      <c r="Q70" s="213"/>
      <c r="R70" s="213"/>
      <c r="S70" s="213"/>
      <c r="T70" s="213"/>
      <c r="U70" s="213"/>
      <c r="V70" s="213"/>
      <c r="W70" s="213"/>
      <c r="X70" s="213"/>
      <c r="Y70" s="213"/>
      <c r="Z70" s="213"/>
      <c r="AA70" s="185">
        <f t="shared" si="17"/>
        <v>0</v>
      </c>
      <c r="AF70" s="78"/>
    </row>
    <row r="71" spans="1:32" s="45" customFormat="1">
      <c r="B71" s="269"/>
      <c r="C71" s="73"/>
      <c r="D71" s="92" t="s">
        <v>10</v>
      </c>
      <c r="E71" s="213"/>
      <c r="F71" s="213"/>
      <c r="G71" s="213"/>
      <c r="H71" s="213"/>
      <c r="I71" s="213"/>
      <c r="J71" s="213"/>
      <c r="K71" s="213"/>
      <c r="L71" s="213"/>
      <c r="M71" s="213"/>
      <c r="N71" s="213"/>
      <c r="O71" s="213"/>
      <c r="P71" s="213"/>
      <c r="Q71" s="213"/>
      <c r="R71" s="213"/>
      <c r="S71" s="213"/>
      <c r="T71" s="213"/>
      <c r="U71" s="213"/>
      <c r="V71" s="213"/>
      <c r="W71" s="213"/>
      <c r="X71" s="213"/>
      <c r="Y71" s="213"/>
      <c r="Z71" s="213"/>
      <c r="AA71" s="185">
        <f t="shared" si="17"/>
        <v>0</v>
      </c>
      <c r="AF71" s="78"/>
    </row>
    <row r="72" spans="1:32" s="45" customFormat="1">
      <c r="B72" s="269"/>
      <c r="C72" s="73"/>
      <c r="D72" s="92" t="s">
        <v>4</v>
      </c>
      <c r="E72" s="213"/>
      <c r="F72" s="213"/>
      <c r="G72" s="213"/>
      <c r="H72" s="213"/>
      <c r="I72" s="213"/>
      <c r="J72" s="213"/>
      <c r="K72" s="213"/>
      <c r="L72" s="213"/>
      <c r="M72" s="213"/>
      <c r="N72" s="213"/>
      <c r="O72" s="213"/>
      <c r="P72" s="213"/>
      <c r="Q72" s="213"/>
      <c r="R72" s="213"/>
      <c r="S72" s="213"/>
      <c r="T72" s="213"/>
      <c r="U72" s="213"/>
      <c r="V72" s="213"/>
      <c r="W72" s="213"/>
      <c r="X72" s="213"/>
      <c r="Y72" s="213"/>
      <c r="Z72" s="213"/>
      <c r="AA72" s="185">
        <f t="shared" si="17"/>
        <v>0</v>
      </c>
      <c r="AF72" s="78"/>
    </row>
    <row r="73" spans="1:32" s="45" customFormat="1">
      <c r="B73" s="269"/>
      <c r="C73" s="73"/>
      <c r="D73" s="92" t="s">
        <v>9</v>
      </c>
      <c r="E73" s="213"/>
      <c r="F73" s="213"/>
      <c r="G73" s="213"/>
      <c r="H73" s="213"/>
      <c r="I73" s="213"/>
      <c r="J73" s="213"/>
      <c r="K73" s="213"/>
      <c r="L73" s="213"/>
      <c r="M73" s="213"/>
      <c r="N73" s="213"/>
      <c r="O73" s="213"/>
      <c r="P73" s="213"/>
      <c r="Q73" s="213"/>
      <c r="R73" s="213"/>
      <c r="S73" s="213"/>
      <c r="T73" s="213"/>
      <c r="U73" s="213"/>
      <c r="V73" s="213"/>
      <c r="W73" s="213"/>
      <c r="X73" s="213"/>
      <c r="Y73" s="213"/>
      <c r="Z73" s="213"/>
      <c r="AA73" s="185">
        <f t="shared" si="17"/>
        <v>0</v>
      </c>
      <c r="AF73" s="78"/>
    </row>
    <row r="74" spans="1:32" s="45" customFormat="1">
      <c r="B74" s="269"/>
      <c r="C74" s="93"/>
      <c r="D74" s="57" t="s">
        <v>24</v>
      </c>
      <c r="E74" s="213"/>
      <c r="F74" s="213"/>
      <c r="G74" s="213"/>
      <c r="H74" s="213"/>
      <c r="I74" s="213"/>
      <c r="J74" s="213"/>
      <c r="K74" s="213"/>
      <c r="L74" s="213"/>
      <c r="M74" s="213"/>
      <c r="N74" s="213"/>
      <c r="O74" s="213"/>
      <c r="P74" s="213"/>
      <c r="Q74" s="213"/>
      <c r="R74" s="213"/>
      <c r="S74" s="213"/>
      <c r="T74" s="213"/>
      <c r="U74" s="213"/>
      <c r="V74" s="213"/>
      <c r="W74" s="213"/>
      <c r="X74" s="213"/>
      <c r="Y74" s="213"/>
      <c r="Z74" s="213"/>
      <c r="AA74" s="185">
        <f t="shared" si="17"/>
        <v>0</v>
      </c>
      <c r="AF74" s="78"/>
    </row>
    <row r="75" spans="1:32" s="11" customFormat="1">
      <c r="B75" s="269"/>
      <c r="C75" s="94" t="s">
        <v>14</v>
      </c>
      <c r="D75" s="95"/>
      <c r="E75" s="214">
        <f>E67-E68</f>
        <v>0</v>
      </c>
      <c r="F75" s="214">
        <f t="shared" ref="F75:Z75" si="21">F67-F68</f>
        <v>0</v>
      </c>
      <c r="G75" s="214">
        <f t="shared" si="21"/>
        <v>0</v>
      </c>
      <c r="H75" s="214">
        <f t="shared" si="21"/>
        <v>0</v>
      </c>
      <c r="I75" s="214">
        <f t="shared" si="21"/>
        <v>0</v>
      </c>
      <c r="J75" s="214">
        <f t="shared" si="21"/>
        <v>0</v>
      </c>
      <c r="K75" s="214">
        <f t="shared" si="21"/>
        <v>0</v>
      </c>
      <c r="L75" s="214">
        <f t="shared" si="21"/>
        <v>0</v>
      </c>
      <c r="M75" s="214">
        <f t="shared" si="21"/>
        <v>0</v>
      </c>
      <c r="N75" s="214">
        <f t="shared" si="21"/>
        <v>0</v>
      </c>
      <c r="O75" s="214">
        <f t="shared" si="21"/>
        <v>0</v>
      </c>
      <c r="P75" s="214">
        <f t="shared" si="21"/>
        <v>0</v>
      </c>
      <c r="Q75" s="214">
        <f t="shared" si="21"/>
        <v>0</v>
      </c>
      <c r="R75" s="214">
        <f t="shared" si="21"/>
        <v>0</v>
      </c>
      <c r="S75" s="214">
        <f t="shared" si="21"/>
        <v>0</v>
      </c>
      <c r="T75" s="214">
        <f t="shared" si="21"/>
        <v>0</v>
      </c>
      <c r="U75" s="214">
        <f t="shared" si="21"/>
        <v>0</v>
      </c>
      <c r="V75" s="214">
        <f t="shared" si="21"/>
        <v>0</v>
      </c>
      <c r="W75" s="214">
        <f t="shared" si="21"/>
        <v>0</v>
      </c>
      <c r="X75" s="214">
        <f t="shared" si="21"/>
        <v>0</v>
      </c>
      <c r="Y75" s="214">
        <f t="shared" si="21"/>
        <v>0</v>
      </c>
      <c r="Z75" s="214">
        <f t="shared" si="21"/>
        <v>0</v>
      </c>
      <c r="AA75" s="215">
        <f t="shared" si="17"/>
        <v>0</v>
      </c>
    </row>
    <row r="76" spans="1:32" s="11" customFormat="1">
      <c r="B76" s="269"/>
      <c r="C76" s="96" t="s">
        <v>18</v>
      </c>
      <c r="D76" s="97"/>
      <c r="E76" s="216"/>
      <c r="F76" s="216"/>
      <c r="G76" s="216"/>
      <c r="H76" s="216"/>
      <c r="I76" s="216"/>
      <c r="J76" s="216"/>
      <c r="K76" s="216"/>
      <c r="L76" s="216"/>
      <c r="M76" s="216"/>
      <c r="N76" s="216"/>
      <c r="O76" s="216"/>
      <c r="P76" s="216"/>
      <c r="Q76" s="216"/>
      <c r="R76" s="216"/>
      <c r="S76" s="216"/>
      <c r="T76" s="216"/>
      <c r="U76" s="216"/>
      <c r="V76" s="216"/>
      <c r="W76" s="216"/>
      <c r="X76" s="216"/>
      <c r="Y76" s="216"/>
      <c r="Z76" s="216"/>
      <c r="AA76" s="217">
        <f t="shared" si="17"/>
        <v>0</v>
      </c>
    </row>
    <row r="77" spans="1:32" s="11" customFormat="1" ht="13.5" customHeight="1">
      <c r="B77" s="269"/>
      <c r="C77" s="98"/>
      <c r="D77" s="99"/>
      <c r="E77" s="184"/>
      <c r="F77" s="184"/>
      <c r="G77" s="184"/>
      <c r="H77" s="218"/>
      <c r="I77" s="218"/>
      <c r="J77" s="218"/>
      <c r="K77" s="184"/>
      <c r="L77" s="184"/>
      <c r="M77" s="184"/>
      <c r="N77" s="184"/>
      <c r="O77" s="218"/>
      <c r="P77" s="218"/>
      <c r="Q77" s="184"/>
      <c r="R77" s="184"/>
      <c r="S77" s="184"/>
      <c r="T77" s="184"/>
      <c r="U77" s="218"/>
      <c r="V77" s="184"/>
      <c r="W77" s="184"/>
      <c r="X77" s="184"/>
      <c r="Y77" s="184"/>
      <c r="Z77" s="184"/>
      <c r="AA77" s="219">
        <f t="shared" si="17"/>
        <v>0</v>
      </c>
    </row>
    <row r="78" spans="1:32" s="12" customFormat="1" ht="13.5" customHeight="1">
      <c r="A78" s="62"/>
      <c r="B78" s="269"/>
      <c r="C78" s="96" t="s">
        <v>20</v>
      </c>
      <c r="D78" s="97"/>
      <c r="E78" s="220">
        <f>SUM(E79)</f>
        <v>0</v>
      </c>
      <c r="F78" s="220">
        <f>SUM(F79)</f>
        <v>0</v>
      </c>
      <c r="G78" s="220">
        <f t="shared" ref="G78:Z78" si="22">SUM(G79)</f>
        <v>0</v>
      </c>
      <c r="H78" s="221">
        <f t="shared" si="22"/>
        <v>0</v>
      </c>
      <c r="I78" s="221">
        <f t="shared" si="22"/>
        <v>0</v>
      </c>
      <c r="J78" s="221">
        <f t="shared" si="22"/>
        <v>0</v>
      </c>
      <c r="K78" s="220">
        <f t="shared" si="22"/>
        <v>0</v>
      </c>
      <c r="L78" s="220">
        <f t="shared" si="22"/>
        <v>0</v>
      </c>
      <c r="M78" s="220">
        <f t="shared" si="22"/>
        <v>0</v>
      </c>
      <c r="N78" s="220">
        <f t="shared" si="22"/>
        <v>0</v>
      </c>
      <c r="O78" s="221">
        <f t="shared" si="22"/>
        <v>0</v>
      </c>
      <c r="P78" s="221">
        <f t="shared" si="22"/>
        <v>0</v>
      </c>
      <c r="Q78" s="220">
        <f t="shared" si="22"/>
        <v>0</v>
      </c>
      <c r="R78" s="220">
        <f t="shared" si="22"/>
        <v>0</v>
      </c>
      <c r="S78" s="220">
        <f t="shared" si="22"/>
        <v>0</v>
      </c>
      <c r="T78" s="220">
        <f t="shared" si="22"/>
        <v>0</v>
      </c>
      <c r="U78" s="221">
        <f t="shared" si="22"/>
        <v>0</v>
      </c>
      <c r="V78" s="220">
        <f t="shared" si="22"/>
        <v>0</v>
      </c>
      <c r="W78" s="220">
        <f t="shared" si="22"/>
        <v>0</v>
      </c>
      <c r="X78" s="220">
        <f t="shared" si="22"/>
        <v>0</v>
      </c>
      <c r="Y78" s="220">
        <f t="shared" si="22"/>
        <v>0</v>
      </c>
      <c r="Z78" s="220">
        <f t="shared" si="22"/>
        <v>0</v>
      </c>
      <c r="AA78" s="222">
        <f t="shared" si="17"/>
        <v>0</v>
      </c>
      <c r="AB78" s="100"/>
      <c r="AF78" s="65"/>
    </row>
    <row r="79" spans="1:32" s="11" customFormat="1">
      <c r="B79" s="269"/>
      <c r="C79" s="12"/>
      <c r="D79" s="79" t="s">
        <v>19</v>
      </c>
      <c r="E79" s="182">
        <f>SUM(E80:E80)</f>
        <v>0</v>
      </c>
      <c r="F79" s="182">
        <f t="shared" ref="F79:Z79" si="23">SUM(F80:F80)</f>
        <v>0</v>
      </c>
      <c r="G79" s="182">
        <f t="shared" si="23"/>
        <v>0</v>
      </c>
      <c r="H79" s="182">
        <f t="shared" si="23"/>
        <v>0</v>
      </c>
      <c r="I79" s="182">
        <f t="shared" si="23"/>
        <v>0</v>
      </c>
      <c r="J79" s="182">
        <f t="shared" si="23"/>
        <v>0</v>
      </c>
      <c r="K79" s="182">
        <f t="shared" si="23"/>
        <v>0</v>
      </c>
      <c r="L79" s="182">
        <f t="shared" si="23"/>
        <v>0</v>
      </c>
      <c r="M79" s="182">
        <f t="shared" si="23"/>
        <v>0</v>
      </c>
      <c r="N79" s="182">
        <f t="shared" si="23"/>
        <v>0</v>
      </c>
      <c r="O79" s="182">
        <f t="shared" si="23"/>
        <v>0</v>
      </c>
      <c r="P79" s="182">
        <f t="shared" si="23"/>
        <v>0</v>
      </c>
      <c r="Q79" s="182">
        <f t="shared" si="23"/>
        <v>0</v>
      </c>
      <c r="R79" s="182">
        <f t="shared" si="23"/>
        <v>0</v>
      </c>
      <c r="S79" s="182">
        <f t="shared" si="23"/>
        <v>0</v>
      </c>
      <c r="T79" s="182">
        <f t="shared" si="23"/>
        <v>0</v>
      </c>
      <c r="U79" s="182">
        <f t="shared" si="23"/>
        <v>0</v>
      </c>
      <c r="V79" s="182">
        <f t="shared" si="23"/>
        <v>0</v>
      </c>
      <c r="W79" s="182">
        <f t="shared" si="23"/>
        <v>0</v>
      </c>
      <c r="X79" s="182">
        <f t="shared" si="23"/>
        <v>0</v>
      </c>
      <c r="Y79" s="182">
        <f t="shared" si="23"/>
        <v>0</v>
      </c>
      <c r="Z79" s="182">
        <f t="shared" si="23"/>
        <v>0</v>
      </c>
      <c r="AA79" s="185">
        <f t="shared" si="17"/>
        <v>0</v>
      </c>
      <c r="AB79" s="100"/>
    </row>
    <row r="80" spans="1:32" s="11" customFormat="1">
      <c r="B80" s="269"/>
      <c r="C80" s="12"/>
      <c r="D80" s="92" t="s">
        <v>27</v>
      </c>
      <c r="E80" s="184"/>
      <c r="F80" s="184"/>
      <c r="G80" s="184"/>
      <c r="H80" s="184"/>
      <c r="I80" s="184"/>
      <c r="J80" s="184"/>
      <c r="K80" s="184"/>
      <c r="L80" s="184"/>
      <c r="M80" s="184"/>
      <c r="N80" s="184"/>
      <c r="O80" s="184"/>
      <c r="P80" s="184"/>
      <c r="Q80" s="184"/>
      <c r="R80" s="184"/>
      <c r="S80" s="184"/>
      <c r="T80" s="184"/>
      <c r="U80" s="184"/>
      <c r="V80" s="184"/>
      <c r="W80" s="184"/>
      <c r="X80" s="184"/>
      <c r="Y80" s="184"/>
      <c r="Z80" s="184"/>
      <c r="AA80" s="185">
        <f t="shared" si="17"/>
        <v>0</v>
      </c>
      <c r="AB80" s="100"/>
    </row>
    <row r="81" spans="1:32" s="83" customFormat="1" ht="13.5" customHeight="1">
      <c r="B81" s="269"/>
      <c r="C81" s="94" t="s">
        <v>13</v>
      </c>
      <c r="D81" s="95"/>
      <c r="E81" s="214">
        <f>E75+E76-E78</f>
        <v>0</v>
      </c>
      <c r="F81" s="214">
        <f t="shared" ref="F81:Z81" si="24">F75+F76-F78</f>
        <v>0</v>
      </c>
      <c r="G81" s="214">
        <f t="shared" si="24"/>
        <v>0</v>
      </c>
      <c r="H81" s="214">
        <f t="shared" si="24"/>
        <v>0</v>
      </c>
      <c r="I81" s="214">
        <f t="shared" si="24"/>
        <v>0</v>
      </c>
      <c r="J81" s="214">
        <f t="shared" si="24"/>
        <v>0</v>
      </c>
      <c r="K81" s="214">
        <f t="shared" si="24"/>
        <v>0</v>
      </c>
      <c r="L81" s="214">
        <f t="shared" si="24"/>
        <v>0</v>
      </c>
      <c r="M81" s="214">
        <f t="shared" si="24"/>
        <v>0</v>
      </c>
      <c r="N81" s="214">
        <f t="shared" si="24"/>
        <v>0</v>
      </c>
      <c r="O81" s="214">
        <f t="shared" si="24"/>
        <v>0</v>
      </c>
      <c r="P81" s="214">
        <f t="shared" si="24"/>
        <v>0</v>
      </c>
      <c r="Q81" s="214">
        <f t="shared" si="24"/>
        <v>0</v>
      </c>
      <c r="R81" s="214">
        <f t="shared" si="24"/>
        <v>0</v>
      </c>
      <c r="S81" s="214">
        <f t="shared" si="24"/>
        <v>0</v>
      </c>
      <c r="T81" s="214">
        <f t="shared" si="24"/>
        <v>0</v>
      </c>
      <c r="U81" s="214">
        <f t="shared" si="24"/>
        <v>0</v>
      </c>
      <c r="V81" s="214">
        <f t="shared" si="24"/>
        <v>0</v>
      </c>
      <c r="W81" s="214">
        <f t="shared" si="24"/>
        <v>0</v>
      </c>
      <c r="X81" s="214">
        <f t="shared" si="24"/>
        <v>0</v>
      </c>
      <c r="Y81" s="214">
        <f t="shared" si="24"/>
        <v>0</v>
      </c>
      <c r="Z81" s="214">
        <f t="shared" si="24"/>
        <v>0</v>
      </c>
      <c r="AA81" s="215">
        <f t="shared" si="17"/>
        <v>0</v>
      </c>
    </row>
    <row r="82" spans="1:32" s="12" customFormat="1" ht="13.5" customHeight="1">
      <c r="A82" s="62"/>
      <c r="B82" s="269"/>
      <c r="C82" s="96" t="s">
        <v>12</v>
      </c>
      <c r="D82" s="97"/>
      <c r="E82" s="223">
        <f>SUM(E83)</f>
        <v>0</v>
      </c>
      <c r="F82" s="223">
        <f>SUM(F83)</f>
        <v>0</v>
      </c>
      <c r="G82" s="223">
        <f t="shared" ref="G82:Z82" si="25">SUM(G83)</f>
        <v>0</v>
      </c>
      <c r="H82" s="223">
        <f t="shared" si="25"/>
        <v>0</v>
      </c>
      <c r="I82" s="223">
        <f t="shared" si="25"/>
        <v>0</v>
      </c>
      <c r="J82" s="223">
        <f t="shared" si="25"/>
        <v>0</v>
      </c>
      <c r="K82" s="223">
        <f t="shared" si="25"/>
        <v>0</v>
      </c>
      <c r="L82" s="223">
        <f t="shared" si="25"/>
        <v>0</v>
      </c>
      <c r="M82" s="223">
        <f t="shared" si="25"/>
        <v>0</v>
      </c>
      <c r="N82" s="223">
        <f t="shared" si="25"/>
        <v>0</v>
      </c>
      <c r="O82" s="223">
        <f t="shared" si="25"/>
        <v>0</v>
      </c>
      <c r="P82" s="223">
        <f t="shared" si="25"/>
        <v>0</v>
      </c>
      <c r="Q82" s="223">
        <f t="shared" si="25"/>
        <v>0</v>
      </c>
      <c r="R82" s="223">
        <f t="shared" si="25"/>
        <v>0</v>
      </c>
      <c r="S82" s="223">
        <f t="shared" si="25"/>
        <v>0</v>
      </c>
      <c r="T82" s="223">
        <f t="shared" si="25"/>
        <v>0</v>
      </c>
      <c r="U82" s="223">
        <f t="shared" si="25"/>
        <v>0</v>
      </c>
      <c r="V82" s="223">
        <f t="shared" si="25"/>
        <v>0</v>
      </c>
      <c r="W82" s="223">
        <f t="shared" si="25"/>
        <v>0</v>
      </c>
      <c r="X82" s="223">
        <f t="shared" si="25"/>
        <v>0</v>
      </c>
      <c r="Y82" s="223">
        <f t="shared" si="25"/>
        <v>0</v>
      </c>
      <c r="Z82" s="223">
        <f t="shared" si="25"/>
        <v>0</v>
      </c>
      <c r="AA82" s="217">
        <f t="shared" si="17"/>
        <v>0</v>
      </c>
      <c r="AB82" s="100"/>
      <c r="AF82" s="65"/>
    </row>
    <row r="83" spans="1:32" s="11" customFormat="1">
      <c r="B83" s="269"/>
      <c r="C83" s="81"/>
      <c r="D83" s="101" t="s">
        <v>22</v>
      </c>
      <c r="E83" s="224"/>
      <c r="F83" s="224"/>
      <c r="G83" s="224"/>
      <c r="H83" s="224"/>
      <c r="I83" s="224"/>
      <c r="J83" s="224"/>
      <c r="K83" s="224"/>
      <c r="L83" s="224"/>
      <c r="M83" s="224"/>
      <c r="N83" s="224"/>
      <c r="O83" s="224"/>
      <c r="P83" s="224"/>
      <c r="Q83" s="224"/>
      <c r="R83" s="224"/>
      <c r="S83" s="224"/>
      <c r="T83" s="224"/>
      <c r="U83" s="224"/>
      <c r="V83" s="224"/>
      <c r="W83" s="224"/>
      <c r="X83" s="224"/>
      <c r="Y83" s="224"/>
      <c r="Z83" s="224"/>
      <c r="AA83" s="202">
        <f t="shared" si="17"/>
        <v>0</v>
      </c>
      <c r="AB83" s="100"/>
    </row>
    <row r="84" spans="1:32" s="12" customFormat="1" ht="13.5" customHeight="1">
      <c r="A84" s="62"/>
      <c r="B84" s="269"/>
      <c r="C84" s="96" t="s">
        <v>11</v>
      </c>
      <c r="D84" s="97"/>
      <c r="E84" s="221">
        <f>SUM(E85:E86)</f>
        <v>0</v>
      </c>
      <c r="F84" s="221">
        <f t="shared" ref="F84:Z84" si="26">SUM(F85:F86)</f>
        <v>0</v>
      </c>
      <c r="G84" s="221">
        <f t="shared" si="26"/>
        <v>0</v>
      </c>
      <c r="H84" s="221">
        <f t="shared" si="26"/>
        <v>0</v>
      </c>
      <c r="I84" s="221">
        <f t="shared" si="26"/>
        <v>0</v>
      </c>
      <c r="J84" s="221">
        <f t="shared" si="26"/>
        <v>0</v>
      </c>
      <c r="K84" s="221">
        <f t="shared" si="26"/>
        <v>0</v>
      </c>
      <c r="L84" s="221">
        <f t="shared" si="26"/>
        <v>0</v>
      </c>
      <c r="M84" s="221">
        <f t="shared" si="26"/>
        <v>0</v>
      </c>
      <c r="N84" s="221">
        <f t="shared" si="26"/>
        <v>0</v>
      </c>
      <c r="O84" s="221">
        <f t="shared" si="26"/>
        <v>0</v>
      </c>
      <c r="P84" s="221">
        <f t="shared" si="26"/>
        <v>0</v>
      </c>
      <c r="Q84" s="221">
        <f t="shared" si="26"/>
        <v>0</v>
      </c>
      <c r="R84" s="221">
        <f t="shared" si="26"/>
        <v>0</v>
      </c>
      <c r="S84" s="221">
        <f t="shared" si="26"/>
        <v>0</v>
      </c>
      <c r="T84" s="221">
        <f t="shared" si="26"/>
        <v>0</v>
      </c>
      <c r="U84" s="221">
        <f t="shared" si="26"/>
        <v>0</v>
      </c>
      <c r="V84" s="221">
        <f t="shared" si="26"/>
        <v>0</v>
      </c>
      <c r="W84" s="221">
        <f t="shared" si="26"/>
        <v>0</v>
      </c>
      <c r="X84" s="221">
        <f t="shared" si="26"/>
        <v>0</v>
      </c>
      <c r="Y84" s="221">
        <f t="shared" si="26"/>
        <v>0</v>
      </c>
      <c r="Z84" s="221">
        <f t="shared" si="26"/>
        <v>0</v>
      </c>
      <c r="AA84" s="222">
        <f t="shared" si="17"/>
        <v>0</v>
      </c>
      <c r="AB84" s="100"/>
      <c r="AF84" s="65"/>
    </row>
    <row r="85" spans="1:32" s="11" customFormat="1">
      <c r="B85" s="269"/>
      <c r="C85" s="12"/>
      <c r="D85" s="90" t="s">
        <v>73</v>
      </c>
      <c r="E85" s="184"/>
      <c r="F85" s="184"/>
      <c r="G85" s="184"/>
      <c r="H85" s="184"/>
      <c r="I85" s="184"/>
      <c r="J85" s="184"/>
      <c r="K85" s="184"/>
      <c r="L85" s="184"/>
      <c r="M85" s="184"/>
      <c r="N85" s="184"/>
      <c r="O85" s="184"/>
      <c r="P85" s="184"/>
      <c r="Q85" s="184"/>
      <c r="R85" s="184"/>
      <c r="S85" s="184"/>
      <c r="T85" s="184"/>
      <c r="U85" s="184"/>
      <c r="V85" s="184"/>
      <c r="W85" s="184"/>
      <c r="X85" s="184"/>
      <c r="Y85" s="184"/>
      <c r="Z85" s="184"/>
      <c r="AA85" s="185">
        <f t="shared" si="17"/>
        <v>0</v>
      </c>
      <c r="AB85" s="100"/>
    </row>
    <row r="86" spans="1:32" s="11" customFormat="1">
      <c r="B86" s="269"/>
      <c r="C86" s="12"/>
      <c r="D86" s="92" t="s">
        <v>72</v>
      </c>
      <c r="E86" s="184"/>
      <c r="F86" s="184"/>
      <c r="G86" s="184"/>
      <c r="H86" s="184"/>
      <c r="I86" s="184"/>
      <c r="J86" s="184"/>
      <c r="K86" s="184"/>
      <c r="L86" s="184"/>
      <c r="M86" s="184"/>
      <c r="N86" s="184"/>
      <c r="O86" s="184"/>
      <c r="P86" s="184"/>
      <c r="Q86" s="184"/>
      <c r="R86" s="184"/>
      <c r="S86" s="184"/>
      <c r="T86" s="184"/>
      <c r="U86" s="184"/>
      <c r="V86" s="184"/>
      <c r="W86" s="184"/>
      <c r="X86" s="184"/>
      <c r="Y86" s="184"/>
      <c r="Z86" s="184"/>
      <c r="AA86" s="185">
        <f t="shared" si="17"/>
        <v>0</v>
      </c>
      <c r="AB86" s="100"/>
    </row>
    <row r="87" spans="1:32" s="102" customFormat="1">
      <c r="B87" s="269"/>
      <c r="C87" s="95" t="s">
        <v>17</v>
      </c>
      <c r="D87" s="95"/>
      <c r="E87" s="214">
        <f>E81+E82-E84</f>
        <v>0</v>
      </c>
      <c r="F87" s="214">
        <f t="shared" ref="F87:Z87" si="27">F81+F82-F84</f>
        <v>0</v>
      </c>
      <c r="G87" s="214">
        <f t="shared" si="27"/>
        <v>0</v>
      </c>
      <c r="H87" s="214">
        <f t="shared" si="27"/>
        <v>0</v>
      </c>
      <c r="I87" s="214">
        <f t="shared" si="27"/>
        <v>0</v>
      </c>
      <c r="J87" s="214">
        <f t="shared" si="27"/>
        <v>0</v>
      </c>
      <c r="K87" s="214">
        <f t="shared" si="27"/>
        <v>0</v>
      </c>
      <c r="L87" s="214">
        <f t="shared" si="27"/>
        <v>0</v>
      </c>
      <c r="M87" s="214">
        <f t="shared" si="27"/>
        <v>0</v>
      </c>
      <c r="N87" s="214">
        <f t="shared" si="27"/>
        <v>0</v>
      </c>
      <c r="O87" s="214">
        <f t="shared" si="27"/>
        <v>0</v>
      </c>
      <c r="P87" s="214">
        <f t="shared" si="27"/>
        <v>0</v>
      </c>
      <c r="Q87" s="214">
        <f t="shared" si="27"/>
        <v>0</v>
      </c>
      <c r="R87" s="214">
        <f t="shared" si="27"/>
        <v>0</v>
      </c>
      <c r="S87" s="214">
        <f t="shared" si="27"/>
        <v>0</v>
      </c>
      <c r="T87" s="214">
        <f t="shared" si="27"/>
        <v>0</v>
      </c>
      <c r="U87" s="214">
        <f t="shared" si="27"/>
        <v>0</v>
      </c>
      <c r="V87" s="214">
        <f t="shared" si="27"/>
        <v>0</v>
      </c>
      <c r="W87" s="214">
        <f t="shared" si="27"/>
        <v>0</v>
      </c>
      <c r="X87" s="214">
        <f t="shared" si="27"/>
        <v>0</v>
      </c>
      <c r="Y87" s="214">
        <f t="shared" si="27"/>
        <v>0</v>
      </c>
      <c r="Z87" s="214">
        <f t="shared" si="27"/>
        <v>0</v>
      </c>
      <c r="AA87" s="215">
        <f t="shared" si="17"/>
        <v>0</v>
      </c>
    </row>
    <row r="88" spans="1:32" s="102" customFormat="1">
      <c r="B88" s="269"/>
      <c r="C88" s="103" t="s">
        <v>45</v>
      </c>
      <c r="D88" s="104"/>
      <c r="E88" s="225"/>
      <c r="F88" s="225"/>
      <c r="G88" s="225"/>
      <c r="H88" s="225"/>
      <c r="I88" s="225"/>
      <c r="J88" s="225"/>
      <c r="K88" s="225"/>
      <c r="L88" s="225"/>
      <c r="M88" s="225"/>
      <c r="N88" s="225"/>
      <c r="O88" s="225"/>
      <c r="P88" s="225"/>
      <c r="Q88" s="225"/>
      <c r="R88" s="225"/>
      <c r="S88" s="225"/>
      <c r="T88" s="225"/>
      <c r="U88" s="225"/>
      <c r="V88" s="225"/>
      <c r="W88" s="225"/>
      <c r="X88" s="225"/>
      <c r="Y88" s="225"/>
      <c r="Z88" s="225"/>
      <c r="AA88" s="226">
        <f t="shared" si="17"/>
        <v>0</v>
      </c>
    </row>
    <row r="89" spans="1:32" s="102" customFormat="1">
      <c r="B89" s="269"/>
      <c r="C89" s="105" t="s">
        <v>46</v>
      </c>
      <c r="D89" s="94"/>
      <c r="E89" s="214">
        <f>E87-E88</f>
        <v>0</v>
      </c>
      <c r="F89" s="214">
        <f t="shared" ref="F89:Z89" si="28">F87-F88</f>
        <v>0</v>
      </c>
      <c r="G89" s="214">
        <f t="shared" si="28"/>
        <v>0</v>
      </c>
      <c r="H89" s="214">
        <f t="shared" si="28"/>
        <v>0</v>
      </c>
      <c r="I89" s="214">
        <f t="shared" si="28"/>
        <v>0</v>
      </c>
      <c r="J89" s="214">
        <f t="shared" si="28"/>
        <v>0</v>
      </c>
      <c r="K89" s="214">
        <f t="shared" si="28"/>
        <v>0</v>
      </c>
      <c r="L89" s="214">
        <f t="shared" si="28"/>
        <v>0</v>
      </c>
      <c r="M89" s="214">
        <f t="shared" si="28"/>
        <v>0</v>
      </c>
      <c r="N89" s="214">
        <f t="shared" si="28"/>
        <v>0</v>
      </c>
      <c r="O89" s="214">
        <f t="shared" si="28"/>
        <v>0</v>
      </c>
      <c r="P89" s="214">
        <f t="shared" si="28"/>
        <v>0</v>
      </c>
      <c r="Q89" s="214">
        <f t="shared" si="28"/>
        <v>0</v>
      </c>
      <c r="R89" s="214">
        <f t="shared" si="28"/>
        <v>0</v>
      </c>
      <c r="S89" s="214">
        <f t="shared" si="28"/>
        <v>0</v>
      </c>
      <c r="T89" s="214">
        <f t="shared" si="28"/>
        <v>0</v>
      </c>
      <c r="U89" s="214">
        <f t="shared" si="28"/>
        <v>0</v>
      </c>
      <c r="V89" s="214">
        <f t="shared" si="28"/>
        <v>0</v>
      </c>
      <c r="W89" s="214">
        <f t="shared" si="28"/>
        <v>0</v>
      </c>
      <c r="X89" s="214">
        <f t="shared" si="28"/>
        <v>0</v>
      </c>
      <c r="Y89" s="214">
        <f t="shared" si="28"/>
        <v>0</v>
      </c>
      <c r="Z89" s="214">
        <f t="shared" si="28"/>
        <v>0</v>
      </c>
      <c r="AA89" s="215">
        <f>SUM(E89:Z89)</f>
        <v>0</v>
      </c>
    </row>
    <row r="90" spans="1:32" s="102" customFormat="1" ht="13.8" thickBot="1">
      <c r="B90" s="270"/>
      <c r="C90" s="106" t="s">
        <v>47</v>
      </c>
      <c r="D90" s="106"/>
      <c r="E90" s="227">
        <f>E89</f>
        <v>0</v>
      </c>
      <c r="F90" s="227">
        <f>E90+F89</f>
        <v>0</v>
      </c>
      <c r="G90" s="227">
        <f>F90+G89</f>
        <v>0</v>
      </c>
      <c r="H90" s="227">
        <f>G90+H89</f>
        <v>0</v>
      </c>
      <c r="I90" s="227">
        <f>H90+I89</f>
        <v>0</v>
      </c>
      <c r="J90" s="227">
        <f>I90+J89</f>
        <v>0</v>
      </c>
      <c r="K90" s="227">
        <f t="shared" ref="K90:Y90" si="29">J90+K89</f>
        <v>0</v>
      </c>
      <c r="L90" s="227">
        <f t="shared" si="29"/>
        <v>0</v>
      </c>
      <c r="M90" s="227">
        <f t="shared" si="29"/>
        <v>0</v>
      </c>
      <c r="N90" s="227">
        <f t="shared" si="29"/>
        <v>0</v>
      </c>
      <c r="O90" s="227">
        <f t="shared" si="29"/>
        <v>0</v>
      </c>
      <c r="P90" s="227">
        <f t="shared" si="29"/>
        <v>0</v>
      </c>
      <c r="Q90" s="227">
        <f t="shared" si="29"/>
        <v>0</v>
      </c>
      <c r="R90" s="227">
        <f t="shared" si="29"/>
        <v>0</v>
      </c>
      <c r="S90" s="227">
        <f t="shared" si="29"/>
        <v>0</v>
      </c>
      <c r="T90" s="227">
        <f t="shared" si="29"/>
        <v>0</v>
      </c>
      <c r="U90" s="227">
        <f t="shared" si="29"/>
        <v>0</v>
      </c>
      <c r="V90" s="227">
        <f t="shared" si="29"/>
        <v>0</v>
      </c>
      <c r="W90" s="227">
        <f t="shared" si="29"/>
        <v>0</v>
      </c>
      <c r="X90" s="227">
        <f t="shared" si="29"/>
        <v>0</v>
      </c>
      <c r="Y90" s="227">
        <f t="shared" si="29"/>
        <v>0</v>
      </c>
      <c r="Z90" s="227">
        <f>Y90+Z89</f>
        <v>0</v>
      </c>
      <c r="AA90" s="228">
        <f>SUM(E90:Z90)</f>
        <v>0</v>
      </c>
    </row>
    <row r="91" spans="1:32" s="12" customFormat="1" ht="23.25" customHeight="1" thickBot="1">
      <c r="E91" s="229"/>
      <c r="F91" s="229"/>
      <c r="G91" s="230"/>
      <c r="H91" s="229" t="s">
        <v>2</v>
      </c>
      <c r="I91" s="229"/>
      <c r="J91" s="229"/>
      <c r="K91" s="231"/>
      <c r="L91" s="229"/>
      <c r="M91" s="232"/>
      <c r="N91" s="232"/>
      <c r="O91" s="232"/>
      <c r="P91" s="232"/>
      <c r="Q91" s="232"/>
      <c r="R91" s="232"/>
      <c r="S91" s="232"/>
      <c r="T91" s="232"/>
      <c r="U91" s="232"/>
      <c r="V91" s="232"/>
      <c r="W91" s="232"/>
      <c r="X91" s="232"/>
      <c r="Y91" s="232"/>
      <c r="Z91" s="232"/>
      <c r="AA91" s="231"/>
      <c r="AD91" s="108"/>
    </row>
    <row r="92" spans="1:32" s="59" customFormat="1" ht="25.5" customHeight="1" thickBot="1">
      <c r="B92" s="272" t="s">
        <v>164</v>
      </c>
      <c r="C92" s="273"/>
      <c r="D92" s="274"/>
      <c r="E92" s="233"/>
      <c r="F92" s="233"/>
      <c r="G92" s="233"/>
      <c r="H92" s="233"/>
      <c r="I92" s="233"/>
      <c r="J92" s="233"/>
      <c r="K92" s="233"/>
      <c r="L92" s="233"/>
      <c r="M92" s="233"/>
      <c r="N92" s="233"/>
      <c r="O92" s="233"/>
      <c r="P92" s="233"/>
      <c r="Q92" s="233"/>
      <c r="R92" s="233"/>
      <c r="S92" s="233"/>
      <c r="T92" s="233"/>
      <c r="U92" s="233"/>
      <c r="V92" s="233"/>
      <c r="W92" s="233"/>
      <c r="X92" s="233"/>
      <c r="Y92" s="233"/>
      <c r="Z92" s="233"/>
      <c r="AA92" s="234">
        <f t="shared" ref="AA92" si="30">SUM(E92:Z92)</f>
        <v>0</v>
      </c>
      <c r="AB92" s="80"/>
    </row>
    <row r="93" spans="1:32" s="59" customFormat="1" ht="25.5" customHeight="1">
      <c r="B93" s="167"/>
      <c r="C93" s="167"/>
      <c r="D93" s="167"/>
      <c r="E93" s="41"/>
      <c r="F93" s="41"/>
      <c r="G93" s="41"/>
      <c r="H93" s="41"/>
      <c r="I93" s="41"/>
      <c r="J93" s="41"/>
      <c r="K93" s="41"/>
      <c r="L93" s="41"/>
      <c r="M93" s="41"/>
      <c r="N93" s="41"/>
      <c r="O93" s="41"/>
      <c r="P93" s="41"/>
      <c r="Q93" s="41"/>
      <c r="R93" s="41"/>
      <c r="S93" s="41"/>
      <c r="T93" s="41"/>
      <c r="U93" s="41"/>
      <c r="V93" s="41"/>
      <c r="W93" s="41"/>
      <c r="X93" s="41"/>
      <c r="Y93" s="41"/>
      <c r="Z93" s="41"/>
      <c r="AA93" s="72"/>
      <c r="AB93" s="80"/>
    </row>
    <row r="94" spans="1:32" s="11" customFormat="1" ht="31.5" customHeight="1">
      <c r="B94" s="69"/>
      <c r="C94" s="12"/>
      <c r="D94" s="70"/>
      <c r="E94" s="71"/>
      <c r="F94" s="71"/>
      <c r="G94" s="71"/>
      <c r="H94" s="71"/>
      <c r="I94" s="71"/>
      <c r="J94" s="71"/>
      <c r="K94" s="71"/>
      <c r="L94" s="71"/>
      <c r="M94" s="71"/>
      <c r="N94" s="71"/>
      <c r="O94" s="71"/>
      <c r="P94" s="71"/>
      <c r="Q94" s="71"/>
      <c r="R94" s="71"/>
      <c r="S94" s="71"/>
      <c r="T94" s="71"/>
      <c r="U94" s="71"/>
      <c r="V94" s="71"/>
      <c r="W94" s="71"/>
      <c r="X94" s="71"/>
      <c r="Y94" s="71"/>
      <c r="Z94" s="71"/>
      <c r="AA94" s="72"/>
    </row>
    <row r="95" spans="1:32" s="155" customFormat="1" ht="30.75" customHeight="1" thickBot="1">
      <c r="B95" s="158" t="s">
        <v>152</v>
      </c>
      <c r="E95" s="156"/>
      <c r="F95" s="156"/>
      <c r="G95" s="156"/>
      <c r="H95" s="156"/>
      <c r="I95" s="156"/>
      <c r="J95" s="156"/>
      <c r="K95" s="156"/>
      <c r="L95" s="156"/>
      <c r="M95" s="156"/>
      <c r="N95" s="156"/>
      <c r="O95" s="156"/>
      <c r="P95" s="156"/>
      <c r="Q95" s="156"/>
      <c r="R95" s="156"/>
      <c r="S95" s="156"/>
      <c r="T95" s="156"/>
      <c r="U95" s="156"/>
      <c r="V95" s="156"/>
      <c r="W95" s="156"/>
      <c r="X95" s="156"/>
      <c r="AA95" s="157" t="s">
        <v>64</v>
      </c>
    </row>
    <row r="96" spans="1:32" s="73" customFormat="1" ht="24">
      <c r="B96" s="74" t="s">
        <v>0</v>
      </c>
      <c r="C96" s="132"/>
      <c r="D96" s="47"/>
      <c r="E96" s="48" t="s">
        <v>147</v>
      </c>
      <c r="F96" s="49" t="s">
        <v>168</v>
      </c>
      <c r="G96" s="49" t="s">
        <v>169</v>
      </c>
      <c r="H96" s="49" t="s">
        <v>170</v>
      </c>
      <c r="I96" s="49" t="s">
        <v>171</v>
      </c>
      <c r="J96" s="49" t="s">
        <v>172</v>
      </c>
      <c r="K96" s="49" t="s">
        <v>173</v>
      </c>
      <c r="L96" s="49" t="s">
        <v>174</v>
      </c>
      <c r="M96" s="49" t="s">
        <v>175</v>
      </c>
      <c r="N96" s="49" t="s">
        <v>176</v>
      </c>
      <c r="O96" s="49" t="s">
        <v>177</v>
      </c>
      <c r="P96" s="49" t="s">
        <v>178</v>
      </c>
      <c r="Q96" s="49" t="s">
        <v>187</v>
      </c>
      <c r="R96" s="49" t="s">
        <v>186</v>
      </c>
      <c r="S96" s="49" t="s">
        <v>185</v>
      </c>
      <c r="T96" s="49" t="s">
        <v>184</v>
      </c>
      <c r="U96" s="49" t="s">
        <v>183</v>
      </c>
      <c r="V96" s="49" t="s">
        <v>182</v>
      </c>
      <c r="W96" s="49" t="s">
        <v>181</v>
      </c>
      <c r="X96" s="49" t="s">
        <v>180</v>
      </c>
      <c r="Y96" s="49" t="s">
        <v>179</v>
      </c>
      <c r="Z96" s="152" t="s">
        <v>127</v>
      </c>
      <c r="AA96" s="50" t="s">
        <v>1</v>
      </c>
      <c r="AD96" s="75"/>
    </row>
    <row r="97" spans="2:30" s="83" customFormat="1">
      <c r="B97" s="133" t="s">
        <v>79</v>
      </c>
      <c r="C97" s="134"/>
      <c r="D97" s="135"/>
      <c r="E97" s="235">
        <f>SUM(E98)</f>
        <v>0</v>
      </c>
      <c r="F97" s="235">
        <f t="shared" ref="F97:X97" si="31">SUM(F98)</f>
        <v>0</v>
      </c>
      <c r="G97" s="235">
        <f t="shared" si="31"/>
        <v>0</v>
      </c>
      <c r="H97" s="235">
        <f t="shared" si="31"/>
        <v>0</v>
      </c>
      <c r="I97" s="235">
        <f t="shared" si="31"/>
        <v>0</v>
      </c>
      <c r="J97" s="235">
        <f t="shared" si="31"/>
        <v>0</v>
      </c>
      <c r="K97" s="235">
        <f t="shared" si="31"/>
        <v>0</v>
      </c>
      <c r="L97" s="235">
        <f t="shared" si="31"/>
        <v>0</v>
      </c>
      <c r="M97" s="235">
        <f t="shared" si="31"/>
        <v>0</v>
      </c>
      <c r="N97" s="235">
        <f t="shared" si="31"/>
        <v>0</v>
      </c>
      <c r="O97" s="235">
        <f t="shared" si="31"/>
        <v>0</v>
      </c>
      <c r="P97" s="235">
        <f t="shared" si="31"/>
        <v>0</v>
      </c>
      <c r="Q97" s="235">
        <f t="shared" si="31"/>
        <v>0</v>
      </c>
      <c r="R97" s="235">
        <f t="shared" si="31"/>
        <v>0</v>
      </c>
      <c r="S97" s="235">
        <f t="shared" si="31"/>
        <v>0</v>
      </c>
      <c r="T97" s="235">
        <f t="shared" si="31"/>
        <v>0</v>
      </c>
      <c r="U97" s="235">
        <f t="shared" si="31"/>
        <v>0</v>
      </c>
      <c r="V97" s="235">
        <f t="shared" si="31"/>
        <v>0</v>
      </c>
      <c r="W97" s="235">
        <f t="shared" si="31"/>
        <v>0</v>
      </c>
      <c r="X97" s="235">
        <f t="shared" si="31"/>
        <v>0</v>
      </c>
      <c r="Y97" s="235">
        <f>SUM(Y98)</f>
        <v>0</v>
      </c>
      <c r="Z97" s="235">
        <f t="shared" ref="Z97" si="32">SUM(Z98)</f>
        <v>0</v>
      </c>
      <c r="AA97" s="236">
        <f t="shared" ref="AA97" si="33">SUM(E97:Z97)</f>
        <v>0</v>
      </c>
      <c r="AD97" s="11"/>
    </row>
    <row r="98" spans="2:30" s="59" customFormat="1" ht="12">
      <c r="B98" s="137"/>
      <c r="C98" s="138"/>
      <c r="D98" s="66" t="s">
        <v>119</v>
      </c>
      <c r="E98" s="199">
        <f>SUM(E99:E101)</f>
        <v>0</v>
      </c>
      <c r="F98" s="199">
        <f t="shared" ref="F98:Z98" si="34">SUM(F99:F101)</f>
        <v>0</v>
      </c>
      <c r="G98" s="199">
        <f t="shared" si="34"/>
        <v>0</v>
      </c>
      <c r="H98" s="199">
        <f t="shared" si="34"/>
        <v>0</v>
      </c>
      <c r="I98" s="199">
        <f t="shared" si="34"/>
        <v>0</v>
      </c>
      <c r="J98" s="199">
        <f t="shared" si="34"/>
        <v>0</v>
      </c>
      <c r="K98" s="199">
        <f t="shared" si="34"/>
        <v>0</v>
      </c>
      <c r="L98" s="199">
        <f t="shared" si="34"/>
        <v>0</v>
      </c>
      <c r="M98" s="199">
        <f t="shared" si="34"/>
        <v>0</v>
      </c>
      <c r="N98" s="199">
        <f t="shared" si="34"/>
        <v>0</v>
      </c>
      <c r="O98" s="199">
        <f t="shared" si="34"/>
        <v>0</v>
      </c>
      <c r="P98" s="199">
        <f t="shared" si="34"/>
        <v>0</v>
      </c>
      <c r="Q98" s="199">
        <f t="shared" si="34"/>
        <v>0</v>
      </c>
      <c r="R98" s="199">
        <f t="shared" si="34"/>
        <v>0</v>
      </c>
      <c r="S98" s="199">
        <f t="shared" si="34"/>
        <v>0</v>
      </c>
      <c r="T98" s="199">
        <f t="shared" si="34"/>
        <v>0</v>
      </c>
      <c r="U98" s="199">
        <f t="shared" si="34"/>
        <v>0</v>
      </c>
      <c r="V98" s="199">
        <f t="shared" si="34"/>
        <v>0</v>
      </c>
      <c r="W98" s="199">
        <f t="shared" si="34"/>
        <v>0</v>
      </c>
      <c r="X98" s="199">
        <f t="shared" si="34"/>
        <v>0</v>
      </c>
      <c r="Y98" s="199">
        <f t="shared" si="34"/>
        <v>0</v>
      </c>
      <c r="Z98" s="199">
        <f t="shared" si="34"/>
        <v>0</v>
      </c>
      <c r="AA98" s="185">
        <f t="shared" ref="AA98:AA101" si="35">SUM(E98:Z98)</f>
        <v>0</v>
      </c>
    </row>
    <row r="99" spans="2:30" s="59" customFormat="1" ht="12">
      <c r="B99" s="137"/>
      <c r="C99" s="138"/>
      <c r="D99" s="57" t="s">
        <v>160</v>
      </c>
      <c r="E99" s="200"/>
      <c r="F99" s="200"/>
      <c r="G99" s="200"/>
      <c r="H99" s="200"/>
      <c r="I99" s="200"/>
      <c r="J99" s="200"/>
      <c r="K99" s="200"/>
      <c r="L99" s="200"/>
      <c r="M99" s="200"/>
      <c r="N99" s="200"/>
      <c r="O99" s="200"/>
      <c r="P99" s="200"/>
      <c r="Q99" s="200"/>
      <c r="R99" s="200"/>
      <c r="S99" s="200"/>
      <c r="T99" s="200"/>
      <c r="U99" s="200"/>
      <c r="V99" s="200"/>
      <c r="W99" s="200"/>
      <c r="X99" s="200"/>
      <c r="Y99" s="200"/>
      <c r="Z99" s="200"/>
      <c r="AA99" s="185">
        <f t="shared" si="35"/>
        <v>0</v>
      </c>
    </row>
    <row r="100" spans="2:30" s="59" customFormat="1" ht="12">
      <c r="B100" s="137"/>
      <c r="C100" s="138"/>
      <c r="D100" s="57" t="s">
        <v>161</v>
      </c>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185">
        <f t="shared" si="35"/>
        <v>0</v>
      </c>
    </row>
    <row r="101" spans="2:30" s="59" customFormat="1" ht="12">
      <c r="B101" s="137"/>
      <c r="C101" s="138"/>
      <c r="D101" s="57" t="s">
        <v>162</v>
      </c>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185">
        <f t="shared" si="35"/>
        <v>0</v>
      </c>
    </row>
    <row r="102" spans="2:30" s="59" customFormat="1">
      <c r="B102" s="133" t="s">
        <v>80</v>
      </c>
      <c r="C102" s="147"/>
      <c r="D102" s="144"/>
      <c r="E102" s="237">
        <f>SUM(E103,E108,E113)</f>
        <v>0</v>
      </c>
      <c r="F102" s="237">
        <f t="shared" ref="F102:X102" si="36">SUM(F103,F108,F113)</f>
        <v>0</v>
      </c>
      <c r="G102" s="237">
        <f t="shared" si="36"/>
        <v>0</v>
      </c>
      <c r="H102" s="237">
        <f t="shared" si="36"/>
        <v>0</v>
      </c>
      <c r="I102" s="237">
        <f t="shared" si="36"/>
        <v>0</v>
      </c>
      <c r="J102" s="237">
        <f t="shared" si="36"/>
        <v>0</v>
      </c>
      <c r="K102" s="237">
        <f t="shared" si="36"/>
        <v>0</v>
      </c>
      <c r="L102" s="237">
        <f t="shared" si="36"/>
        <v>0</v>
      </c>
      <c r="M102" s="237">
        <f t="shared" si="36"/>
        <v>0</v>
      </c>
      <c r="N102" s="237">
        <f t="shared" si="36"/>
        <v>0</v>
      </c>
      <c r="O102" s="237">
        <f t="shared" si="36"/>
        <v>0</v>
      </c>
      <c r="P102" s="237">
        <f t="shared" si="36"/>
        <v>0</v>
      </c>
      <c r="Q102" s="237">
        <f t="shared" si="36"/>
        <v>0</v>
      </c>
      <c r="R102" s="237">
        <f t="shared" si="36"/>
        <v>0</v>
      </c>
      <c r="S102" s="237">
        <f t="shared" si="36"/>
        <v>0</v>
      </c>
      <c r="T102" s="237">
        <f t="shared" si="36"/>
        <v>0</v>
      </c>
      <c r="U102" s="237">
        <f t="shared" si="36"/>
        <v>0</v>
      </c>
      <c r="V102" s="237">
        <f t="shared" si="36"/>
        <v>0</v>
      </c>
      <c r="W102" s="237">
        <f t="shared" si="36"/>
        <v>0</v>
      </c>
      <c r="X102" s="237">
        <f t="shared" si="36"/>
        <v>0</v>
      </c>
      <c r="Y102" s="237">
        <f>SUM(Y103,Y108,Y113)</f>
        <v>0</v>
      </c>
      <c r="Z102" s="237">
        <f>SUM(Z103,Z108,Z113)</f>
        <v>0</v>
      </c>
      <c r="AA102" s="238">
        <f>SUM(E102:Z102)</f>
        <v>0</v>
      </c>
    </row>
    <row r="103" spans="2:30" s="59" customFormat="1" ht="12">
      <c r="B103" s="137"/>
      <c r="C103" s="138"/>
      <c r="D103" s="66" t="str">
        <f>D99</f>
        <v>①（　　　　　　　　　　　　　　　）</v>
      </c>
      <c r="E103" s="199">
        <f>SUM(E104:E107)</f>
        <v>0</v>
      </c>
      <c r="F103" s="199">
        <f t="shared" ref="F103:X103" si="37">SUM(F104:F107)</f>
        <v>0</v>
      </c>
      <c r="G103" s="199">
        <f t="shared" si="37"/>
        <v>0</v>
      </c>
      <c r="H103" s="199">
        <f t="shared" si="37"/>
        <v>0</v>
      </c>
      <c r="I103" s="199">
        <f t="shared" si="37"/>
        <v>0</v>
      </c>
      <c r="J103" s="199">
        <f t="shared" si="37"/>
        <v>0</v>
      </c>
      <c r="K103" s="199">
        <f t="shared" si="37"/>
        <v>0</v>
      </c>
      <c r="L103" s="199">
        <f t="shared" si="37"/>
        <v>0</v>
      </c>
      <c r="M103" s="199">
        <f t="shared" si="37"/>
        <v>0</v>
      </c>
      <c r="N103" s="199">
        <f t="shared" si="37"/>
        <v>0</v>
      </c>
      <c r="O103" s="199">
        <f t="shared" si="37"/>
        <v>0</v>
      </c>
      <c r="P103" s="199">
        <f t="shared" si="37"/>
        <v>0</v>
      </c>
      <c r="Q103" s="199">
        <f t="shared" si="37"/>
        <v>0</v>
      </c>
      <c r="R103" s="199">
        <f t="shared" si="37"/>
        <v>0</v>
      </c>
      <c r="S103" s="199">
        <f t="shared" si="37"/>
        <v>0</v>
      </c>
      <c r="T103" s="199">
        <f t="shared" si="37"/>
        <v>0</v>
      </c>
      <c r="U103" s="199">
        <f t="shared" si="37"/>
        <v>0</v>
      </c>
      <c r="V103" s="199">
        <f t="shared" si="37"/>
        <v>0</v>
      </c>
      <c r="W103" s="199">
        <f t="shared" si="37"/>
        <v>0</v>
      </c>
      <c r="X103" s="199">
        <f t="shared" si="37"/>
        <v>0</v>
      </c>
      <c r="Y103" s="199">
        <f>SUM(Y104:Y107)</f>
        <v>0</v>
      </c>
      <c r="Z103" s="199">
        <f t="shared" ref="Z103" si="38">SUM(Z104:Z107)</f>
        <v>0</v>
      </c>
      <c r="AA103" s="185">
        <f>SUM(E103:Z103)</f>
        <v>0</v>
      </c>
    </row>
    <row r="104" spans="2:30" s="59" customFormat="1" ht="12">
      <c r="B104" s="137"/>
      <c r="C104" s="138"/>
      <c r="D104" s="57" t="s">
        <v>3</v>
      </c>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c r="AA104" s="185">
        <f>SUM(E104:Z104)</f>
        <v>0</v>
      </c>
    </row>
    <row r="105" spans="2:30" s="59" customFormat="1" ht="12">
      <c r="B105" s="137"/>
      <c r="C105" s="138"/>
      <c r="D105" s="57" t="s">
        <v>6</v>
      </c>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185">
        <f t="shared" ref="AA105:AA116" si="39">SUM(E105:Z105)</f>
        <v>0</v>
      </c>
    </row>
    <row r="106" spans="2:30" s="59" customFormat="1" ht="12">
      <c r="B106" s="137"/>
      <c r="C106" s="138"/>
      <c r="D106" s="57" t="s">
        <v>7</v>
      </c>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185">
        <f t="shared" si="39"/>
        <v>0</v>
      </c>
    </row>
    <row r="107" spans="2:30" s="59" customFormat="1" ht="12">
      <c r="B107" s="137"/>
      <c r="C107" s="138"/>
      <c r="D107" s="128" t="s">
        <v>159</v>
      </c>
      <c r="E107" s="205"/>
      <c r="F107" s="205"/>
      <c r="G107" s="205"/>
      <c r="H107" s="205"/>
      <c r="I107" s="205"/>
      <c r="J107" s="205"/>
      <c r="K107" s="205"/>
      <c r="L107" s="205"/>
      <c r="M107" s="205"/>
      <c r="N107" s="205"/>
      <c r="O107" s="205"/>
      <c r="P107" s="205"/>
      <c r="Q107" s="205"/>
      <c r="R107" s="205"/>
      <c r="S107" s="205"/>
      <c r="T107" s="205"/>
      <c r="U107" s="205"/>
      <c r="V107" s="205"/>
      <c r="W107" s="205"/>
      <c r="X107" s="205"/>
      <c r="Y107" s="205"/>
      <c r="Z107" s="205"/>
      <c r="AA107" s="185">
        <f t="shared" si="39"/>
        <v>0</v>
      </c>
    </row>
    <row r="108" spans="2:30" s="59" customFormat="1" ht="12">
      <c r="B108" s="137"/>
      <c r="C108" s="138"/>
      <c r="D108" s="66" t="str">
        <f>D100</f>
        <v>②（　　　　　　　　　　　　　　　）</v>
      </c>
      <c r="E108" s="199">
        <f>SUM(E109:E112)</f>
        <v>0</v>
      </c>
      <c r="F108" s="199">
        <f t="shared" ref="F108:X108" si="40">SUM(F109:F112)</f>
        <v>0</v>
      </c>
      <c r="G108" s="199">
        <f t="shared" si="40"/>
        <v>0</v>
      </c>
      <c r="H108" s="199">
        <f t="shared" si="40"/>
        <v>0</v>
      </c>
      <c r="I108" s="199">
        <f t="shared" si="40"/>
        <v>0</v>
      </c>
      <c r="J108" s="199">
        <f t="shared" si="40"/>
        <v>0</v>
      </c>
      <c r="K108" s="199">
        <f t="shared" si="40"/>
        <v>0</v>
      </c>
      <c r="L108" s="199">
        <f t="shared" si="40"/>
        <v>0</v>
      </c>
      <c r="M108" s="199">
        <f t="shared" si="40"/>
        <v>0</v>
      </c>
      <c r="N108" s="199">
        <f t="shared" si="40"/>
        <v>0</v>
      </c>
      <c r="O108" s="199">
        <f t="shared" si="40"/>
        <v>0</v>
      </c>
      <c r="P108" s="199">
        <f t="shared" si="40"/>
        <v>0</v>
      </c>
      <c r="Q108" s="199">
        <f t="shared" si="40"/>
        <v>0</v>
      </c>
      <c r="R108" s="199">
        <f t="shared" si="40"/>
        <v>0</v>
      </c>
      <c r="S108" s="199">
        <f t="shared" si="40"/>
        <v>0</v>
      </c>
      <c r="T108" s="199">
        <f t="shared" si="40"/>
        <v>0</v>
      </c>
      <c r="U108" s="199">
        <f t="shared" si="40"/>
        <v>0</v>
      </c>
      <c r="V108" s="199">
        <f t="shared" si="40"/>
        <v>0</v>
      </c>
      <c r="W108" s="199">
        <f t="shared" si="40"/>
        <v>0</v>
      </c>
      <c r="X108" s="199">
        <f t="shared" si="40"/>
        <v>0</v>
      </c>
      <c r="Y108" s="199">
        <f t="shared" ref="Y108:Z108" si="41">SUM(Y109:Y112)</f>
        <v>0</v>
      </c>
      <c r="Z108" s="199">
        <f t="shared" si="41"/>
        <v>0</v>
      </c>
      <c r="AA108" s="185">
        <f>SUM(E108:Z108)</f>
        <v>0</v>
      </c>
    </row>
    <row r="109" spans="2:30" s="59" customFormat="1" ht="12">
      <c r="B109" s="137"/>
      <c r="C109" s="138"/>
      <c r="D109" s="57" t="s">
        <v>3</v>
      </c>
      <c r="E109" s="205"/>
      <c r="F109" s="205"/>
      <c r="G109" s="205"/>
      <c r="H109" s="205"/>
      <c r="I109" s="205"/>
      <c r="J109" s="205"/>
      <c r="K109" s="205"/>
      <c r="L109" s="205"/>
      <c r="M109" s="205"/>
      <c r="N109" s="205"/>
      <c r="O109" s="205"/>
      <c r="P109" s="205"/>
      <c r="Q109" s="205"/>
      <c r="R109" s="205"/>
      <c r="S109" s="205"/>
      <c r="T109" s="205"/>
      <c r="U109" s="205"/>
      <c r="V109" s="205"/>
      <c r="W109" s="205"/>
      <c r="X109" s="205"/>
      <c r="Y109" s="205"/>
      <c r="Z109" s="205"/>
      <c r="AA109" s="185">
        <f t="shared" si="39"/>
        <v>0</v>
      </c>
    </row>
    <row r="110" spans="2:30" s="59" customFormat="1" ht="12">
      <c r="B110" s="137"/>
      <c r="C110" s="138"/>
      <c r="D110" s="57" t="s">
        <v>6</v>
      </c>
      <c r="E110" s="205"/>
      <c r="F110" s="205"/>
      <c r="G110" s="205"/>
      <c r="H110" s="205"/>
      <c r="I110" s="205"/>
      <c r="J110" s="205"/>
      <c r="K110" s="205"/>
      <c r="L110" s="205"/>
      <c r="M110" s="205"/>
      <c r="N110" s="205"/>
      <c r="O110" s="205"/>
      <c r="P110" s="205"/>
      <c r="Q110" s="205"/>
      <c r="R110" s="205"/>
      <c r="S110" s="205"/>
      <c r="T110" s="205"/>
      <c r="U110" s="205"/>
      <c r="V110" s="205"/>
      <c r="W110" s="205"/>
      <c r="X110" s="205"/>
      <c r="Y110" s="205"/>
      <c r="Z110" s="205"/>
      <c r="AA110" s="185">
        <f t="shared" si="39"/>
        <v>0</v>
      </c>
    </row>
    <row r="111" spans="2:30" s="59" customFormat="1" ht="12">
      <c r="B111" s="137"/>
      <c r="C111" s="138"/>
      <c r="D111" s="57" t="s">
        <v>7</v>
      </c>
      <c r="E111" s="205"/>
      <c r="F111" s="205"/>
      <c r="G111" s="205"/>
      <c r="H111" s="205"/>
      <c r="I111" s="205"/>
      <c r="J111" s="205"/>
      <c r="K111" s="205"/>
      <c r="L111" s="205"/>
      <c r="M111" s="205"/>
      <c r="N111" s="205"/>
      <c r="O111" s="205"/>
      <c r="P111" s="205"/>
      <c r="Q111" s="205"/>
      <c r="R111" s="205"/>
      <c r="S111" s="205"/>
      <c r="T111" s="205"/>
      <c r="U111" s="205"/>
      <c r="V111" s="205"/>
      <c r="W111" s="205"/>
      <c r="X111" s="205"/>
      <c r="Y111" s="205"/>
      <c r="Z111" s="205"/>
      <c r="AA111" s="185">
        <f t="shared" si="39"/>
        <v>0</v>
      </c>
    </row>
    <row r="112" spans="2:30" s="59" customFormat="1" ht="12">
      <c r="B112" s="137"/>
      <c r="C112" s="138"/>
      <c r="D112" s="128" t="s">
        <v>159</v>
      </c>
      <c r="E112" s="205"/>
      <c r="F112" s="205"/>
      <c r="G112" s="205"/>
      <c r="H112" s="205"/>
      <c r="I112" s="205"/>
      <c r="J112" s="205"/>
      <c r="K112" s="205"/>
      <c r="L112" s="205"/>
      <c r="M112" s="205"/>
      <c r="N112" s="205"/>
      <c r="O112" s="205"/>
      <c r="P112" s="205"/>
      <c r="Q112" s="205"/>
      <c r="R112" s="205"/>
      <c r="S112" s="205"/>
      <c r="T112" s="205"/>
      <c r="U112" s="205"/>
      <c r="V112" s="205"/>
      <c r="W112" s="205"/>
      <c r="X112" s="205"/>
      <c r="Y112" s="205"/>
      <c r="Z112" s="205"/>
      <c r="AA112" s="185">
        <f t="shared" si="39"/>
        <v>0</v>
      </c>
    </row>
    <row r="113" spans="2:30" s="59" customFormat="1" ht="12">
      <c r="B113" s="137"/>
      <c r="C113" s="138"/>
      <c r="D113" s="66" t="str">
        <f>D101</f>
        <v>③（　　　　　　　　　　　　　　　）</v>
      </c>
      <c r="E113" s="199">
        <f>SUM(E114:E117)</f>
        <v>0</v>
      </c>
      <c r="F113" s="199">
        <f t="shared" ref="F113:X113" si="42">SUM(F114:F117)</f>
        <v>0</v>
      </c>
      <c r="G113" s="199">
        <f t="shared" si="42"/>
        <v>0</v>
      </c>
      <c r="H113" s="199">
        <f t="shared" si="42"/>
        <v>0</v>
      </c>
      <c r="I113" s="199">
        <f t="shared" si="42"/>
        <v>0</v>
      </c>
      <c r="J113" s="199">
        <f t="shared" si="42"/>
        <v>0</v>
      </c>
      <c r="K113" s="199">
        <f t="shared" si="42"/>
        <v>0</v>
      </c>
      <c r="L113" s="199">
        <f t="shared" si="42"/>
        <v>0</v>
      </c>
      <c r="M113" s="199">
        <f t="shared" si="42"/>
        <v>0</v>
      </c>
      <c r="N113" s="199">
        <f t="shared" si="42"/>
        <v>0</v>
      </c>
      <c r="O113" s="199">
        <f t="shared" si="42"/>
        <v>0</v>
      </c>
      <c r="P113" s="199">
        <f t="shared" si="42"/>
        <v>0</v>
      </c>
      <c r="Q113" s="199">
        <f t="shared" si="42"/>
        <v>0</v>
      </c>
      <c r="R113" s="199">
        <f t="shared" si="42"/>
        <v>0</v>
      </c>
      <c r="S113" s="199">
        <f t="shared" si="42"/>
        <v>0</v>
      </c>
      <c r="T113" s="199">
        <f t="shared" si="42"/>
        <v>0</v>
      </c>
      <c r="U113" s="199">
        <f t="shared" si="42"/>
        <v>0</v>
      </c>
      <c r="V113" s="199">
        <f t="shared" si="42"/>
        <v>0</v>
      </c>
      <c r="W113" s="199">
        <f t="shared" si="42"/>
        <v>0</v>
      </c>
      <c r="X113" s="199">
        <f t="shared" si="42"/>
        <v>0</v>
      </c>
      <c r="Y113" s="199">
        <f t="shared" ref="Y113:Z113" si="43">SUM(Y114:Y117)</f>
        <v>0</v>
      </c>
      <c r="Z113" s="199">
        <f t="shared" si="43"/>
        <v>0</v>
      </c>
      <c r="AA113" s="185">
        <f t="shared" si="39"/>
        <v>0</v>
      </c>
    </row>
    <row r="114" spans="2:30" s="59" customFormat="1" ht="12">
      <c r="B114" s="137"/>
      <c r="C114" s="138"/>
      <c r="D114" s="57" t="s">
        <v>3</v>
      </c>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c r="AA114" s="185">
        <f t="shared" si="39"/>
        <v>0</v>
      </c>
    </row>
    <row r="115" spans="2:30" s="59" customFormat="1" ht="12">
      <c r="B115" s="137"/>
      <c r="C115" s="138"/>
      <c r="D115" s="57" t="s">
        <v>6</v>
      </c>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185">
        <f t="shared" si="39"/>
        <v>0</v>
      </c>
    </row>
    <row r="116" spans="2:30" s="59" customFormat="1" ht="12">
      <c r="B116" s="137"/>
      <c r="C116" s="138"/>
      <c r="D116" s="57" t="s">
        <v>7</v>
      </c>
      <c r="E116" s="205"/>
      <c r="F116" s="205"/>
      <c r="G116" s="205"/>
      <c r="H116" s="205"/>
      <c r="I116" s="205"/>
      <c r="J116" s="205"/>
      <c r="K116" s="205"/>
      <c r="L116" s="205"/>
      <c r="M116" s="205"/>
      <c r="N116" s="205"/>
      <c r="O116" s="205"/>
      <c r="P116" s="205"/>
      <c r="Q116" s="205"/>
      <c r="R116" s="205"/>
      <c r="S116" s="205"/>
      <c r="T116" s="205"/>
      <c r="U116" s="205"/>
      <c r="V116" s="205"/>
      <c r="W116" s="205"/>
      <c r="X116" s="205"/>
      <c r="Y116" s="205"/>
      <c r="Z116" s="205"/>
      <c r="AA116" s="185">
        <f t="shared" si="39"/>
        <v>0</v>
      </c>
    </row>
    <row r="117" spans="2:30" s="59" customFormat="1" ht="12.6" thickBot="1">
      <c r="B117" s="145"/>
      <c r="C117" s="146"/>
      <c r="D117" s="148" t="s">
        <v>159</v>
      </c>
      <c r="E117" s="239"/>
      <c r="F117" s="239"/>
      <c r="G117" s="239"/>
      <c r="H117" s="239"/>
      <c r="I117" s="239"/>
      <c r="J117" s="239"/>
      <c r="K117" s="239"/>
      <c r="L117" s="239"/>
      <c r="M117" s="239"/>
      <c r="N117" s="239"/>
      <c r="O117" s="239"/>
      <c r="P117" s="239"/>
      <c r="Q117" s="239"/>
      <c r="R117" s="239"/>
      <c r="S117" s="239"/>
      <c r="T117" s="239"/>
      <c r="U117" s="239"/>
      <c r="V117" s="239"/>
      <c r="W117" s="239"/>
      <c r="X117" s="239"/>
      <c r="Y117" s="239"/>
      <c r="Z117" s="239"/>
      <c r="AA117" s="195">
        <f>SUM(E117:Z117)</f>
        <v>0</v>
      </c>
    </row>
    <row r="118" spans="2:30" s="12" customFormat="1" ht="23.25" customHeight="1" thickBot="1">
      <c r="E118" s="229"/>
      <c r="F118" s="229"/>
      <c r="G118" s="229"/>
      <c r="H118" s="229"/>
      <c r="I118" s="229"/>
      <c r="J118" s="229"/>
      <c r="K118" s="231"/>
      <c r="L118" s="240"/>
      <c r="M118" s="232"/>
      <c r="N118" s="232"/>
      <c r="O118" s="232"/>
      <c r="P118" s="232"/>
      <c r="Q118" s="232"/>
      <c r="R118" s="232"/>
      <c r="S118" s="232"/>
      <c r="T118" s="232"/>
      <c r="U118" s="232"/>
      <c r="V118" s="232"/>
      <c r="W118" s="232"/>
      <c r="X118" s="232"/>
      <c r="Y118" s="232"/>
      <c r="Z118" s="232"/>
      <c r="AA118" s="231"/>
      <c r="AD118" s="108"/>
    </row>
    <row r="119" spans="2:30" s="59" customFormat="1" ht="25.5" customHeight="1" thickBot="1">
      <c r="B119" s="272" t="s">
        <v>165</v>
      </c>
      <c r="C119" s="273"/>
      <c r="D119" s="274"/>
      <c r="E119" s="233"/>
      <c r="F119" s="233"/>
      <c r="G119" s="233"/>
      <c r="H119" s="233"/>
      <c r="I119" s="233"/>
      <c r="J119" s="233"/>
      <c r="K119" s="233"/>
      <c r="L119" s="233"/>
      <c r="M119" s="233"/>
      <c r="N119" s="233"/>
      <c r="O119" s="233"/>
      <c r="P119" s="233"/>
      <c r="Q119" s="233"/>
      <c r="R119" s="233"/>
      <c r="S119" s="233"/>
      <c r="T119" s="233"/>
      <c r="U119" s="233"/>
      <c r="V119" s="233"/>
      <c r="W119" s="233"/>
      <c r="X119" s="233"/>
      <c r="Y119" s="233"/>
      <c r="Z119" s="233"/>
      <c r="AA119" s="234">
        <f>SUM(E119:Z119)</f>
        <v>0</v>
      </c>
      <c r="AB119" s="80"/>
    </row>
    <row r="120" spans="2:30" s="59" customFormat="1" ht="25.5" customHeight="1">
      <c r="B120" s="167"/>
      <c r="C120" s="167"/>
      <c r="D120" s="167"/>
      <c r="E120" s="41"/>
      <c r="F120" s="41"/>
      <c r="G120" s="41"/>
      <c r="H120" s="41"/>
      <c r="I120" s="41"/>
      <c r="J120" s="41"/>
      <c r="K120" s="41"/>
      <c r="L120" s="41"/>
      <c r="M120" s="41"/>
      <c r="N120" s="41"/>
      <c r="O120" s="41"/>
      <c r="P120" s="41"/>
      <c r="Q120" s="41"/>
      <c r="R120" s="41"/>
      <c r="S120" s="41"/>
      <c r="T120" s="41"/>
      <c r="U120" s="41"/>
      <c r="V120" s="41"/>
      <c r="W120" s="41"/>
      <c r="X120" s="41"/>
      <c r="Y120" s="41"/>
      <c r="Z120" s="41"/>
      <c r="AA120" s="72"/>
      <c r="AB120" s="80"/>
    </row>
    <row r="121" spans="2:30" s="12" customFormat="1" ht="12">
      <c r="C121" s="12" t="s">
        <v>48</v>
      </c>
      <c r="E121" s="107"/>
      <c r="F121" s="107"/>
      <c r="G121" s="107"/>
      <c r="H121" s="107"/>
      <c r="I121" s="107"/>
      <c r="J121" s="107"/>
      <c r="L121" s="110"/>
    </row>
    <row r="122" spans="2:30" s="12" customFormat="1" ht="12">
      <c r="C122" s="44" t="s">
        <v>195</v>
      </c>
      <c r="D122" s="12" t="s">
        <v>221</v>
      </c>
      <c r="E122" s="107"/>
      <c r="F122" s="107"/>
      <c r="G122" s="107"/>
      <c r="H122" s="107"/>
      <c r="I122" s="107"/>
      <c r="J122" s="107"/>
      <c r="L122" s="110"/>
    </row>
    <row r="123" spans="2:30" s="12" customFormat="1" ht="12">
      <c r="C123" s="44" t="s">
        <v>195</v>
      </c>
      <c r="D123" s="12" t="s">
        <v>136</v>
      </c>
      <c r="E123" s="107"/>
      <c r="F123" s="107"/>
      <c r="G123" s="107"/>
      <c r="H123" s="107"/>
      <c r="I123" s="107"/>
      <c r="J123" s="107"/>
      <c r="L123" s="110"/>
    </row>
    <row r="124" spans="2:30" s="12" customFormat="1" ht="12">
      <c r="C124" s="44" t="s">
        <v>195</v>
      </c>
      <c r="D124" s="12" t="s">
        <v>196</v>
      </c>
      <c r="E124" s="107"/>
      <c r="F124" s="107"/>
      <c r="G124" s="107"/>
      <c r="H124" s="107"/>
      <c r="I124" s="107"/>
      <c r="J124" s="107"/>
      <c r="L124" s="110"/>
    </row>
    <row r="125" spans="2:30" s="12" customFormat="1" ht="12">
      <c r="C125" s="44" t="s">
        <v>195</v>
      </c>
      <c r="D125" s="12" t="s">
        <v>201</v>
      </c>
      <c r="E125" s="107"/>
      <c r="F125" s="107"/>
      <c r="G125" s="107"/>
      <c r="H125" s="107"/>
      <c r="I125" s="107"/>
      <c r="J125" s="107"/>
      <c r="L125" s="110"/>
    </row>
    <row r="126" spans="2:30" s="12" customFormat="1" ht="12">
      <c r="C126" s="44" t="s">
        <v>195</v>
      </c>
      <c r="D126" s="256" t="s">
        <v>212</v>
      </c>
      <c r="E126" s="107"/>
      <c r="F126" s="107"/>
      <c r="G126" s="107"/>
      <c r="H126" s="107"/>
      <c r="I126" s="107"/>
      <c r="J126" s="107"/>
      <c r="L126" s="110"/>
    </row>
    <row r="127" spans="2:30" s="12" customFormat="1" ht="12">
      <c r="C127" s="44" t="s">
        <v>195</v>
      </c>
      <c r="D127" s="12" t="s">
        <v>202</v>
      </c>
    </row>
    <row r="128" spans="2:30" s="12" customFormat="1" ht="12">
      <c r="C128" s="44" t="s">
        <v>195</v>
      </c>
      <c r="D128" s="12" t="s">
        <v>203</v>
      </c>
    </row>
    <row r="129" spans="3:4" s="12" customFormat="1" ht="12">
      <c r="C129" s="44" t="s">
        <v>195</v>
      </c>
      <c r="D129" s="12" t="s">
        <v>199</v>
      </c>
    </row>
    <row r="130" spans="3:4" s="12" customFormat="1" ht="12"/>
    <row r="131" spans="3:4" s="1" customFormat="1" ht="12"/>
    <row r="132" spans="3:4" s="1" customFormat="1" ht="12">
      <c r="D132" s="12"/>
    </row>
    <row r="133" spans="3:4" s="1" customFormat="1" ht="12">
      <c r="D133" s="12"/>
    </row>
    <row r="134" spans="3:4" s="1" customFormat="1" ht="12"/>
    <row r="135" spans="3:4" s="1" customFormat="1" ht="12"/>
    <row r="136" spans="3:4" s="1" customFormat="1" ht="12"/>
    <row r="137" spans="3:4" s="1" customFormat="1" ht="12"/>
    <row r="138" spans="3:4" s="1" customFormat="1" ht="12"/>
    <row r="139" spans="3:4" s="1" customFormat="1" ht="12"/>
    <row r="140" spans="3:4" s="1" customFormat="1" ht="12"/>
    <row r="141" spans="3:4" s="1" customFormat="1" ht="12"/>
    <row r="142" spans="3:4" s="1" customFormat="1" ht="12"/>
    <row r="143" spans="3:4" s="1" customFormat="1" ht="12"/>
    <row r="144" spans="3:4" s="1" customFormat="1" ht="12"/>
    <row r="145" s="1" customFormat="1" ht="12"/>
    <row r="146" s="1" customFormat="1" ht="12"/>
    <row r="147" s="1" customFormat="1" ht="12"/>
    <row r="148" s="1" customFormat="1" ht="12"/>
    <row r="149" s="1" customFormat="1" ht="12"/>
    <row r="150" s="1" customFormat="1" ht="12"/>
    <row r="151" s="1" customFormat="1" ht="12"/>
    <row r="152" s="1" customFormat="1" ht="12"/>
    <row r="153" s="1" customFormat="1" ht="12"/>
    <row r="154" s="1" customFormat="1" ht="12"/>
    <row r="155" s="1" customFormat="1" ht="12"/>
    <row r="156" s="1" customFormat="1" ht="12"/>
    <row r="157" s="1" customFormat="1" ht="12"/>
    <row r="158" s="1" customFormat="1" ht="12"/>
    <row r="159" s="1" customFormat="1" ht="12"/>
    <row r="160" s="1" customFormat="1" ht="12"/>
    <row r="161" s="1" customFormat="1" ht="12"/>
    <row r="162" s="1" customFormat="1" ht="12"/>
    <row r="163" s="1" customFormat="1" ht="12"/>
    <row r="164" s="1" customFormat="1" ht="12"/>
    <row r="165" s="1" customFormat="1" ht="12"/>
    <row r="166" s="1" customFormat="1" ht="12"/>
    <row r="167" s="1" customFormat="1" ht="12"/>
    <row r="168" s="1" customFormat="1" ht="12"/>
    <row r="169" s="1" customFormat="1" ht="12"/>
    <row r="170" s="1" customFormat="1" ht="12"/>
    <row r="171" s="1" customFormat="1" ht="12"/>
    <row r="172" s="1" customFormat="1" ht="12"/>
    <row r="173" s="1" customFormat="1" ht="12"/>
    <row r="174" s="1" customFormat="1" ht="12"/>
    <row r="175" s="1" customFormat="1" ht="12"/>
    <row r="176" s="1" customFormat="1" ht="12"/>
    <row r="177" s="1" customFormat="1" ht="12"/>
    <row r="178" s="1" customFormat="1" ht="12"/>
    <row r="179" s="1" customFormat="1" ht="12"/>
    <row r="180" s="1" customFormat="1" ht="12"/>
    <row r="181" s="1" customFormat="1" ht="12"/>
    <row r="182" s="1" customFormat="1" ht="12"/>
    <row r="183" s="1" customFormat="1" ht="12"/>
    <row r="184" s="1" customFormat="1" ht="12"/>
    <row r="185" s="1" customFormat="1" ht="12"/>
    <row r="186" s="1" customFormat="1" ht="12"/>
    <row r="187" s="1" customFormat="1" ht="12"/>
    <row r="188" s="1" customFormat="1" ht="12"/>
    <row r="189" s="1" customFormat="1" ht="12"/>
    <row r="190" s="1" customFormat="1" ht="12"/>
    <row r="191" s="1" customFormat="1" ht="12"/>
    <row r="192" s="1" customFormat="1" ht="12"/>
    <row r="193" s="1" customFormat="1" ht="12"/>
    <row r="194" s="1" customFormat="1" ht="12"/>
    <row r="195" s="1" customFormat="1" ht="12"/>
    <row r="196" s="1" customFormat="1" ht="12"/>
    <row r="197" s="1" customFormat="1" ht="12"/>
    <row r="198" s="1" customFormat="1" ht="12"/>
    <row r="199" s="1" customFormat="1" ht="12"/>
    <row r="200" s="1" customFormat="1" ht="12"/>
    <row r="201" s="1" customFormat="1" ht="12"/>
    <row r="202" s="1" customFormat="1" ht="12"/>
    <row r="203" s="1" customFormat="1" ht="12"/>
    <row r="204" s="1" customFormat="1" ht="12"/>
    <row r="205" s="1" customFormat="1" ht="12"/>
    <row r="206" s="1" customFormat="1" ht="12"/>
    <row r="207" s="1" customFormat="1" ht="12"/>
    <row r="208" s="1" customFormat="1" ht="12"/>
    <row r="209" s="1" customFormat="1" ht="12"/>
    <row r="210" s="1" customFormat="1" ht="12"/>
    <row r="211" s="1" customFormat="1" ht="12"/>
    <row r="212" s="1" customFormat="1" ht="12"/>
    <row r="213" s="1" customFormat="1" ht="12"/>
    <row r="214" s="1" customFormat="1" ht="12"/>
    <row r="215" s="1" customFormat="1" ht="12"/>
    <row r="216" s="1" customFormat="1" ht="12"/>
    <row r="217" s="1" customFormat="1" ht="12"/>
    <row r="218" s="1" customFormat="1" ht="12"/>
    <row r="219" s="1" customFormat="1" ht="12"/>
    <row r="220" s="1" customFormat="1" ht="12"/>
    <row r="221" s="1" customFormat="1" ht="12"/>
    <row r="222" s="1" customFormat="1" ht="12"/>
    <row r="223" s="1" customFormat="1" ht="12"/>
    <row r="224" s="1" customFormat="1" ht="12"/>
    <row r="225" s="1" customFormat="1" ht="12"/>
    <row r="226" s="1" customFormat="1" ht="12"/>
    <row r="227" s="1" customFormat="1" ht="12"/>
    <row r="228" s="1" customFormat="1" ht="12"/>
    <row r="229" s="1" customFormat="1" ht="12"/>
    <row r="230" s="1" customFormat="1" ht="12"/>
    <row r="231" s="1" customFormat="1" ht="12"/>
    <row r="232" s="1" customFormat="1" ht="12"/>
    <row r="233" s="1" customFormat="1" ht="12"/>
    <row r="234" s="1" customFormat="1" ht="12"/>
    <row r="235" s="1" customFormat="1" ht="12"/>
    <row r="236" s="1" customFormat="1" ht="12"/>
    <row r="237" s="1" customFormat="1" ht="12"/>
    <row r="238" s="1" customFormat="1" ht="12"/>
    <row r="239" s="1" customFormat="1" ht="12"/>
    <row r="240" s="1" customFormat="1" ht="12"/>
    <row r="241" s="1" customFormat="1" ht="12"/>
    <row r="242" s="1" customFormat="1" ht="12"/>
    <row r="243" s="1" customFormat="1" ht="12"/>
    <row r="244" s="1" customFormat="1" ht="12"/>
    <row r="245" s="1" customFormat="1" ht="12"/>
    <row r="246" s="1" customFormat="1" ht="12"/>
    <row r="247" s="1" customFormat="1" ht="12"/>
    <row r="248" s="1" customFormat="1" ht="12"/>
    <row r="249" s="1" customFormat="1" ht="12"/>
    <row r="250" s="1" customFormat="1" ht="12"/>
    <row r="251" s="1" customFormat="1" ht="12"/>
    <row r="252" s="1" customFormat="1" ht="12"/>
    <row r="253" s="1" customFormat="1" ht="12"/>
    <row r="254" s="1" customFormat="1" ht="12"/>
    <row r="255" s="1" customFormat="1" ht="12"/>
    <row r="256" s="1" customFormat="1" ht="12"/>
    <row r="257" s="1" customFormat="1" ht="12"/>
  </sheetData>
  <mergeCells count="5">
    <mergeCell ref="A4:AA4"/>
    <mergeCell ref="B8:B23"/>
    <mergeCell ref="B28:B90"/>
    <mergeCell ref="B92:D92"/>
    <mergeCell ref="B119:D119"/>
  </mergeCells>
  <phoneticPr fontId="19"/>
  <pageMargins left="0.59055118110236227" right="0.19685039370078741" top="0.78740157480314965" bottom="0.39370078740157483" header="0.39370078740157483" footer="0.31496062992125984"/>
  <pageSetup paperSize="8" scale="74" fitToHeight="0" orientation="landscape" horizontalDpi="300" verticalDpi="300" r:id="rId1"/>
  <headerFooter>
    <oddHeader>&amp;L様式９－５－２</oddHeader>
  </headerFooter>
  <rowBreaks count="2" manualBreakCount="2">
    <brk id="23" min="1" max="26" man="1"/>
    <brk id="92" min="1" max="2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A172"/>
  <sheetViews>
    <sheetView showGridLines="0" view="pageBreakPreview" zoomScale="112" zoomScaleNormal="85" zoomScaleSheetLayoutView="112" workbookViewId="0">
      <selection activeCell="L46" sqref="L46"/>
    </sheetView>
  </sheetViews>
  <sheetFormatPr defaultColWidth="9" defaultRowHeight="13.2"/>
  <cols>
    <col min="1" max="1" width="1.109375" style="2" customWidth="1"/>
    <col min="2" max="3" width="2.33203125" style="2" customWidth="1"/>
    <col min="4" max="4" width="34.33203125" style="2" customWidth="1"/>
    <col min="5" max="26" width="10.109375" style="2" customWidth="1"/>
    <col min="27" max="27" width="10.6640625" style="2" customWidth="1"/>
    <col min="28" max="28" width="12.77734375" style="2" customWidth="1"/>
    <col min="29" max="29" width="12.109375" style="2" customWidth="1"/>
    <col min="30" max="30" width="10.77734375" style="2" customWidth="1"/>
    <col min="31" max="31" width="6.44140625" style="2" customWidth="1"/>
    <col min="32" max="32" width="11.44140625" style="2" customWidth="1"/>
    <col min="33" max="54" width="6.44140625" style="2" customWidth="1"/>
    <col min="55" max="16384" width="9" style="2"/>
  </cols>
  <sheetData>
    <row r="2" spans="2:27" ht="18.75" customHeight="1">
      <c r="B2" s="154" t="s">
        <v>209</v>
      </c>
      <c r="C2" s="7"/>
      <c r="AA2" s="3"/>
    </row>
    <row r="3" spans="2:27" ht="16.2">
      <c r="B3" s="7"/>
      <c r="C3" s="7"/>
      <c r="AA3" s="3"/>
    </row>
    <row r="4" spans="2:27" ht="18.75" customHeight="1">
      <c r="B4" s="275" t="s">
        <v>122</v>
      </c>
      <c r="C4" s="275"/>
      <c r="D4" s="275"/>
      <c r="E4" s="275"/>
      <c r="F4" s="275"/>
      <c r="G4" s="275"/>
      <c r="H4" s="275"/>
      <c r="I4" s="275"/>
      <c r="AA4" s="3"/>
    </row>
    <row r="5" spans="2:27">
      <c r="B5" s="4"/>
      <c r="C5" s="4"/>
      <c r="E5" s="5"/>
      <c r="F5" s="6"/>
      <c r="G5" s="6"/>
      <c r="H5" s="6"/>
      <c r="I5" s="6"/>
      <c r="J5" s="6"/>
      <c r="K5" s="6"/>
      <c r="L5" s="6"/>
      <c r="M5" s="6"/>
      <c r="N5" s="6"/>
      <c r="O5" s="6"/>
      <c r="P5" s="6"/>
      <c r="Q5" s="6"/>
      <c r="R5" s="6"/>
      <c r="S5" s="6"/>
      <c r="T5" s="6"/>
      <c r="U5" s="6"/>
      <c r="V5" s="6"/>
      <c r="W5" s="6"/>
      <c r="X5" s="6"/>
      <c r="Y5" s="6"/>
      <c r="Z5" s="6"/>
    </row>
    <row r="6" spans="2:27" s="11" customFormat="1" ht="15" customHeight="1">
      <c r="B6" s="252" t="s">
        <v>154</v>
      </c>
      <c r="C6" s="111"/>
      <c r="E6" s="41"/>
      <c r="F6" s="42"/>
      <c r="G6" s="42"/>
      <c r="H6" s="42"/>
      <c r="I6" s="42"/>
      <c r="J6" s="42"/>
      <c r="K6" s="42"/>
      <c r="L6" s="42"/>
      <c r="M6" s="42"/>
      <c r="N6" s="42"/>
      <c r="O6" s="42"/>
      <c r="P6" s="42"/>
      <c r="Q6" s="42"/>
      <c r="R6" s="42"/>
      <c r="S6" s="42"/>
      <c r="T6" s="42"/>
      <c r="U6" s="42"/>
      <c r="V6" s="42"/>
      <c r="W6" s="42"/>
      <c r="X6" s="42"/>
      <c r="Y6" s="42"/>
      <c r="Z6" s="42"/>
    </row>
    <row r="7" spans="2:27" s="11" customFormat="1" ht="15" customHeight="1" thickBot="1">
      <c r="B7" s="40"/>
      <c r="C7" s="40"/>
      <c r="E7" s="41"/>
      <c r="F7" s="42"/>
      <c r="G7" s="42"/>
      <c r="H7" s="42"/>
      <c r="I7" s="160" t="s">
        <v>92</v>
      </c>
      <c r="J7" s="42"/>
      <c r="K7" s="42"/>
      <c r="L7" s="42"/>
      <c r="M7" s="42"/>
      <c r="N7" s="42"/>
      <c r="O7" s="42"/>
      <c r="P7" s="42"/>
      <c r="Q7" s="42"/>
      <c r="R7" s="42"/>
      <c r="S7" s="42"/>
      <c r="T7" s="42"/>
      <c r="U7" s="42"/>
      <c r="V7" s="42"/>
      <c r="W7" s="42"/>
      <c r="X7" s="42"/>
      <c r="Y7" s="42"/>
      <c r="Z7" s="42"/>
    </row>
    <row r="8" spans="2:27" s="12" customFormat="1" ht="15" customHeight="1">
      <c r="B8" s="285" t="s">
        <v>41</v>
      </c>
      <c r="C8" s="286"/>
      <c r="D8" s="287"/>
      <c r="E8" s="112" t="s">
        <v>90</v>
      </c>
      <c r="F8" s="288" t="s">
        <v>91</v>
      </c>
      <c r="G8" s="288"/>
      <c r="H8" s="288"/>
      <c r="I8" s="289"/>
      <c r="J8" s="42"/>
      <c r="K8" s="42"/>
      <c r="L8" s="42"/>
      <c r="M8" s="42"/>
      <c r="N8" s="42"/>
      <c r="O8" s="42"/>
      <c r="P8" s="42"/>
      <c r="Q8" s="42"/>
      <c r="R8" s="42"/>
      <c r="S8" s="42"/>
      <c r="T8" s="42"/>
      <c r="U8" s="42"/>
      <c r="V8" s="42"/>
      <c r="W8" s="42"/>
      <c r="X8" s="42"/>
      <c r="Y8" s="42"/>
      <c r="Z8" s="42"/>
    </row>
    <row r="9" spans="2:27" s="12" customFormat="1" ht="15" customHeight="1">
      <c r="B9" s="113" t="s">
        <v>86</v>
      </c>
      <c r="C9" s="114"/>
      <c r="D9" s="114"/>
      <c r="E9" s="241"/>
      <c r="F9" s="280"/>
      <c r="G9" s="280"/>
      <c r="H9" s="280"/>
      <c r="I9" s="281"/>
      <c r="J9" s="42"/>
      <c r="K9" s="42"/>
      <c r="L9" s="42"/>
      <c r="M9" s="42"/>
      <c r="N9" s="42"/>
      <c r="O9" s="42"/>
      <c r="P9" s="42"/>
      <c r="Q9" s="42"/>
      <c r="R9" s="42"/>
      <c r="S9" s="42"/>
      <c r="T9" s="42"/>
      <c r="U9" s="42"/>
      <c r="V9" s="42"/>
      <c r="W9" s="42"/>
      <c r="X9" s="42"/>
      <c r="Y9" s="42"/>
      <c r="Z9" s="42"/>
    </row>
    <row r="10" spans="2:27" s="12" customFormat="1" ht="15" customHeight="1">
      <c r="B10" s="113" t="s">
        <v>87</v>
      </c>
      <c r="C10" s="115"/>
      <c r="D10" s="116"/>
      <c r="E10" s="241"/>
      <c r="F10" s="280"/>
      <c r="G10" s="280"/>
      <c r="H10" s="280"/>
      <c r="I10" s="281"/>
      <c r="J10" s="42"/>
      <c r="K10" s="42"/>
      <c r="L10" s="42"/>
      <c r="M10" s="42"/>
      <c r="N10" s="42"/>
      <c r="O10" s="42"/>
      <c r="P10" s="42"/>
      <c r="Q10" s="42"/>
      <c r="R10" s="42"/>
      <c r="S10" s="42"/>
      <c r="T10" s="42"/>
      <c r="U10" s="42"/>
      <c r="V10" s="42"/>
      <c r="W10" s="42"/>
      <c r="X10" s="42"/>
      <c r="Y10" s="42"/>
      <c r="Z10" s="42"/>
    </row>
    <row r="11" spans="2:27" s="12" customFormat="1" ht="15" customHeight="1">
      <c r="B11" s="113" t="s">
        <v>88</v>
      </c>
      <c r="C11" s="114"/>
      <c r="D11" s="114"/>
      <c r="E11" s="241"/>
      <c r="F11" s="280"/>
      <c r="G11" s="280"/>
      <c r="H11" s="280"/>
      <c r="I11" s="281"/>
      <c r="J11" s="42"/>
      <c r="K11" s="42"/>
      <c r="L11" s="42"/>
      <c r="M11" s="42"/>
      <c r="N11" s="42"/>
      <c r="O11" s="42"/>
      <c r="P11" s="42"/>
      <c r="Q11" s="42"/>
      <c r="R11" s="42"/>
      <c r="S11" s="42"/>
      <c r="T11" s="42"/>
      <c r="U11" s="42"/>
      <c r="V11" s="42"/>
      <c r="W11" s="42"/>
      <c r="X11" s="42"/>
      <c r="Y11" s="42"/>
      <c r="Z11" s="42"/>
    </row>
    <row r="12" spans="2:27" s="12" customFormat="1" ht="15" customHeight="1">
      <c r="B12" s="117" t="s">
        <v>89</v>
      </c>
      <c r="C12" s="114"/>
      <c r="D12" s="114"/>
      <c r="E12" s="242">
        <f>E41+E37+E33+E29+E25+E21+E17+E13</f>
        <v>0</v>
      </c>
      <c r="F12" s="280"/>
      <c r="G12" s="280"/>
      <c r="H12" s="280"/>
      <c r="I12" s="281"/>
      <c r="J12" s="42"/>
      <c r="K12" s="42"/>
      <c r="L12" s="42"/>
      <c r="M12" s="42"/>
      <c r="N12" s="42"/>
      <c r="O12" s="42"/>
      <c r="P12" s="42"/>
      <c r="Q12" s="42"/>
      <c r="R12" s="42"/>
      <c r="S12" s="42"/>
      <c r="T12" s="42"/>
      <c r="U12" s="42"/>
      <c r="V12" s="42"/>
      <c r="W12" s="42"/>
      <c r="X12" s="42"/>
      <c r="Y12" s="42"/>
      <c r="Z12" s="42"/>
    </row>
    <row r="13" spans="2:27" s="12" customFormat="1" ht="15" customHeight="1">
      <c r="B13" s="118"/>
      <c r="C13" s="119" t="s">
        <v>188</v>
      </c>
      <c r="D13" s="120"/>
      <c r="E13" s="242">
        <f>SUM(E14:E16)</f>
        <v>0</v>
      </c>
      <c r="F13" s="280"/>
      <c r="G13" s="280"/>
      <c r="H13" s="280"/>
      <c r="I13" s="281"/>
      <c r="J13" s="42"/>
      <c r="K13" s="42"/>
      <c r="L13" s="42"/>
      <c r="M13" s="42"/>
      <c r="N13" s="42"/>
      <c r="O13" s="42"/>
      <c r="P13" s="42"/>
      <c r="Q13" s="42"/>
      <c r="R13" s="42"/>
      <c r="S13" s="42"/>
      <c r="T13" s="42"/>
      <c r="U13" s="42"/>
      <c r="V13" s="42"/>
      <c r="W13" s="42"/>
      <c r="X13" s="42"/>
      <c r="Y13" s="42"/>
      <c r="Z13" s="42"/>
    </row>
    <row r="14" spans="2:27" s="12" customFormat="1" ht="15" customHeight="1">
      <c r="B14" s="118"/>
      <c r="C14" s="121"/>
      <c r="D14" s="122"/>
      <c r="E14" s="243"/>
      <c r="F14" s="276"/>
      <c r="G14" s="276"/>
      <c r="H14" s="276"/>
      <c r="I14" s="277"/>
      <c r="J14" s="42"/>
      <c r="K14" s="42"/>
      <c r="L14" s="42"/>
      <c r="M14" s="42"/>
      <c r="N14" s="42"/>
      <c r="O14" s="42"/>
      <c r="P14" s="42"/>
      <c r="Q14" s="42"/>
      <c r="R14" s="42"/>
      <c r="S14" s="42"/>
      <c r="T14" s="42"/>
      <c r="U14" s="42"/>
      <c r="V14" s="42"/>
      <c r="W14" s="42"/>
      <c r="X14" s="42"/>
      <c r="Y14" s="42"/>
      <c r="Z14" s="42"/>
    </row>
    <row r="15" spans="2:27" s="12" customFormat="1" ht="15" customHeight="1">
      <c r="B15" s="118"/>
      <c r="C15" s="121"/>
      <c r="D15" s="123"/>
      <c r="E15" s="244"/>
      <c r="F15" s="282"/>
      <c r="G15" s="283"/>
      <c r="H15" s="283"/>
      <c r="I15" s="284"/>
      <c r="J15" s="42"/>
      <c r="K15" s="42"/>
      <c r="L15" s="42"/>
      <c r="M15" s="42"/>
      <c r="N15" s="42"/>
      <c r="O15" s="42"/>
      <c r="P15" s="42"/>
      <c r="Q15" s="42"/>
      <c r="R15" s="42"/>
      <c r="S15" s="42"/>
      <c r="T15" s="42"/>
      <c r="U15" s="42"/>
      <c r="V15" s="42"/>
      <c r="W15" s="42"/>
      <c r="X15" s="42"/>
      <c r="Y15" s="42"/>
      <c r="Z15" s="42"/>
    </row>
    <row r="16" spans="2:27" s="12" customFormat="1" ht="15" customHeight="1">
      <c r="B16" s="118"/>
      <c r="C16" s="124"/>
      <c r="D16" s="125"/>
      <c r="E16" s="201"/>
      <c r="F16" s="278"/>
      <c r="G16" s="278"/>
      <c r="H16" s="278"/>
      <c r="I16" s="279"/>
      <c r="J16" s="42"/>
      <c r="K16" s="42"/>
      <c r="L16" s="42"/>
      <c r="M16" s="42"/>
      <c r="N16" s="42"/>
      <c r="O16" s="42"/>
      <c r="P16" s="42"/>
      <c r="Q16" s="42"/>
      <c r="R16" s="42"/>
      <c r="S16" s="42"/>
      <c r="T16" s="42"/>
      <c r="U16" s="42"/>
      <c r="V16" s="42"/>
      <c r="W16" s="42"/>
      <c r="X16" s="42"/>
      <c r="Y16" s="42"/>
      <c r="Z16" s="42"/>
    </row>
    <row r="17" spans="2:26" s="12" customFormat="1" ht="15" customHeight="1">
      <c r="B17" s="118"/>
      <c r="C17" s="119" t="s">
        <v>189</v>
      </c>
      <c r="D17" s="120"/>
      <c r="E17" s="242">
        <f>SUM(E18:E20)</f>
        <v>0</v>
      </c>
      <c r="F17" s="280"/>
      <c r="G17" s="280"/>
      <c r="H17" s="280"/>
      <c r="I17" s="281"/>
      <c r="J17" s="42"/>
      <c r="K17" s="42"/>
      <c r="L17" s="42"/>
      <c r="M17" s="42"/>
      <c r="N17" s="42"/>
      <c r="O17" s="42"/>
      <c r="P17" s="42"/>
      <c r="Q17" s="42"/>
      <c r="R17" s="42"/>
      <c r="S17" s="42"/>
      <c r="T17" s="42"/>
      <c r="U17" s="42"/>
      <c r="V17" s="42"/>
      <c r="W17" s="42"/>
      <c r="X17" s="42"/>
      <c r="Y17" s="42"/>
      <c r="Z17" s="42"/>
    </row>
    <row r="18" spans="2:26" s="12" customFormat="1" ht="15" customHeight="1">
      <c r="B18" s="118"/>
      <c r="C18" s="121"/>
      <c r="D18" s="122"/>
      <c r="E18" s="243"/>
      <c r="F18" s="276"/>
      <c r="G18" s="276"/>
      <c r="H18" s="276"/>
      <c r="I18" s="277"/>
      <c r="J18" s="42"/>
      <c r="K18" s="42"/>
      <c r="L18" s="42"/>
      <c r="M18" s="42"/>
      <c r="N18" s="42"/>
      <c r="O18" s="42"/>
      <c r="P18" s="42"/>
      <c r="Q18" s="42"/>
      <c r="R18" s="42"/>
      <c r="S18" s="42"/>
      <c r="T18" s="42"/>
      <c r="U18" s="42"/>
      <c r="V18" s="42"/>
      <c r="W18" s="42"/>
      <c r="X18" s="42"/>
      <c r="Y18" s="42"/>
      <c r="Z18" s="42"/>
    </row>
    <row r="19" spans="2:26" s="12" customFormat="1" ht="15" customHeight="1">
      <c r="B19" s="118"/>
      <c r="C19" s="126"/>
      <c r="D19" s="123"/>
      <c r="E19" s="244"/>
      <c r="F19" s="282"/>
      <c r="G19" s="283"/>
      <c r="H19" s="283"/>
      <c r="I19" s="284"/>
      <c r="J19" s="42"/>
      <c r="K19" s="42"/>
      <c r="L19" s="42"/>
      <c r="M19" s="42"/>
      <c r="N19" s="42"/>
      <c r="O19" s="42"/>
      <c r="P19" s="42"/>
      <c r="Q19" s="42"/>
      <c r="R19" s="42"/>
      <c r="S19" s="42"/>
      <c r="T19" s="42"/>
      <c r="U19" s="42"/>
      <c r="V19" s="42"/>
      <c r="W19" s="42"/>
      <c r="X19" s="42"/>
      <c r="Y19" s="42"/>
      <c r="Z19" s="42"/>
    </row>
    <row r="20" spans="2:26" s="12" customFormat="1" ht="15" customHeight="1">
      <c r="B20" s="118"/>
      <c r="C20" s="127"/>
      <c r="D20" s="125"/>
      <c r="E20" s="201"/>
      <c r="F20" s="278"/>
      <c r="G20" s="278"/>
      <c r="H20" s="278"/>
      <c r="I20" s="279"/>
      <c r="J20" s="42"/>
      <c r="K20" s="42"/>
      <c r="L20" s="42"/>
      <c r="M20" s="42"/>
      <c r="N20" s="42"/>
      <c r="O20" s="42"/>
      <c r="P20" s="42"/>
      <c r="Q20" s="42"/>
      <c r="R20" s="42"/>
      <c r="S20" s="42"/>
      <c r="T20" s="42"/>
      <c r="U20" s="42"/>
      <c r="V20" s="42"/>
      <c r="W20" s="42"/>
      <c r="X20" s="42"/>
      <c r="Y20" s="42"/>
      <c r="Z20" s="42"/>
    </row>
    <row r="21" spans="2:26" s="12" customFormat="1" ht="15" customHeight="1">
      <c r="B21" s="118"/>
      <c r="C21" s="119" t="s">
        <v>190</v>
      </c>
      <c r="D21" s="120"/>
      <c r="E21" s="242">
        <f>SUM(E22:E24)</f>
        <v>0</v>
      </c>
      <c r="F21" s="280"/>
      <c r="G21" s="280"/>
      <c r="H21" s="280"/>
      <c r="I21" s="281"/>
      <c r="J21" s="42"/>
      <c r="K21" s="42"/>
      <c r="L21" s="42"/>
      <c r="M21" s="42"/>
      <c r="N21" s="42"/>
      <c r="O21" s="42"/>
      <c r="P21" s="42"/>
      <c r="Q21" s="42"/>
      <c r="R21" s="42"/>
      <c r="S21" s="42"/>
      <c r="T21" s="42"/>
      <c r="U21" s="42"/>
      <c r="V21" s="42"/>
      <c r="W21" s="42"/>
      <c r="X21" s="42"/>
      <c r="Y21" s="42"/>
      <c r="Z21" s="42"/>
    </row>
    <row r="22" spans="2:26" s="12" customFormat="1" ht="15" customHeight="1">
      <c r="B22" s="118"/>
      <c r="C22" s="121"/>
      <c r="D22" s="122"/>
      <c r="E22" s="243"/>
      <c r="F22" s="276"/>
      <c r="G22" s="276"/>
      <c r="H22" s="276"/>
      <c r="I22" s="277"/>
      <c r="J22" s="42"/>
      <c r="K22" s="42"/>
      <c r="L22" s="42"/>
      <c r="M22" s="42"/>
      <c r="N22" s="42"/>
      <c r="O22" s="42"/>
      <c r="P22" s="42"/>
      <c r="Q22" s="42"/>
      <c r="R22" s="42"/>
      <c r="S22" s="42"/>
      <c r="T22" s="42"/>
      <c r="U22" s="42"/>
      <c r="V22" s="42"/>
      <c r="W22" s="42"/>
      <c r="X22" s="42"/>
      <c r="Y22" s="42"/>
      <c r="Z22" s="42"/>
    </row>
    <row r="23" spans="2:26" s="12" customFormat="1" ht="15" customHeight="1">
      <c r="B23" s="118"/>
      <c r="C23" s="126"/>
      <c r="D23" s="123"/>
      <c r="E23" s="244"/>
      <c r="F23" s="282"/>
      <c r="G23" s="283"/>
      <c r="H23" s="283"/>
      <c r="I23" s="284"/>
      <c r="J23" s="42"/>
      <c r="K23" s="42"/>
      <c r="L23" s="42"/>
      <c r="M23" s="42"/>
      <c r="N23" s="42"/>
      <c r="O23" s="42"/>
      <c r="P23" s="42"/>
      <c r="Q23" s="42"/>
      <c r="R23" s="42"/>
      <c r="S23" s="42"/>
      <c r="T23" s="42"/>
      <c r="U23" s="42"/>
      <c r="V23" s="42"/>
      <c r="W23" s="42"/>
      <c r="X23" s="42"/>
      <c r="Y23" s="42"/>
      <c r="Z23" s="42"/>
    </row>
    <row r="24" spans="2:26" s="12" customFormat="1" ht="15" customHeight="1">
      <c r="B24" s="118"/>
      <c r="C24" s="127"/>
      <c r="D24" s="125"/>
      <c r="E24" s="201"/>
      <c r="F24" s="278"/>
      <c r="G24" s="278"/>
      <c r="H24" s="278"/>
      <c r="I24" s="279"/>
      <c r="J24" s="42"/>
      <c r="K24" s="42"/>
      <c r="L24" s="42"/>
      <c r="M24" s="42"/>
      <c r="N24" s="42"/>
      <c r="O24" s="42"/>
      <c r="P24" s="42"/>
      <c r="Q24" s="42"/>
      <c r="R24" s="42"/>
      <c r="S24" s="42"/>
      <c r="T24" s="42"/>
      <c r="U24" s="42"/>
      <c r="V24" s="42"/>
      <c r="W24" s="42"/>
      <c r="X24" s="42"/>
      <c r="Y24" s="42"/>
      <c r="Z24" s="42"/>
    </row>
    <row r="25" spans="2:26" s="12" customFormat="1" ht="15" customHeight="1">
      <c r="B25" s="118"/>
      <c r="C25" s="119" t="s">
        <v>191</v>
      </c>
      <c r="D25" s="120"/>
      <c r="E25" s="242">
        <f>SUM(E26:E28)</f>
        <v>0</v>
      </c>
      <c r="F25" s="280"/>
      <c r="G25" s="280"/>
      <c r="H25" s="280"/>
      <c r="I25" s="281"/>
      <c r="J25" s="42"/>
      <c r="K25" s="42"/>
      <c r="L25" s="42"/>
      <c r="M25" s="42"/>
      <c r="N25" s="42"/>
      <c r="O25" s="42"/>
      <c r="P25" s="42"/>
      <c r="Q25" s="42"/>
      <c r="R25" s="42"/>
      <c r="S25" s="42"/>
      <c r="T25" s="42"/>
      <c r="U25" s="42"/>
      <c r="V25" s="42"/>
      <c r="W25" s="42"/>
      <c r="X25" s="42"/>
      <c r="Y25" s="42"/>
      <c r="Z25" s="42"/>
    </row>
    <row r="26" spans="2:26" s="12" customFormat="1" ht="15" customHeight="1">
      <c r="B26" s="118"/>
      <c r="C26" s="121"/>
      <c r="D26" s="122"/>
      <c r="E26" s="243"/>
      <c r="F26" s="276"/>
      <c r="G26" s="276"/>
      <c r="H26" s="276"/>
      <c r="I26" s="277"/>
      <c r="J26" s="42"/>
      <c r="K26" s="42"/>
      <c r="L26" s="42"/>
      <c r="M26" s="42"/>
      <c r="N26" s="42"/>
      <c r="O26" s="42"/>
      <c r="P26" s="42"/>
      <c r="Q26" s="42"/>
      <c r="R26" s="42"/>
      <c r="S26" s="42"/>
      <c r="T26" s="42"/>
      <c r="U26" s="42"/>
      <c r="V26" s="42"/>
      <c r="W26" s="42"/>
      <c r="X26" s="42"/>
      <c r="Y26" s="42"/>
      <c r="Z26" s="42"/>
    </row>
    <row r="27" spans="2:26" s="12" customFormat="1" ht="15" customHeight="1">
      <c r="B27" s="118"/>
      <c r="C27" s="126"/>
      <c r="D27" s="123"/>
      <c r="E27" s="244"/>
      <c r="F27" s="282"/>
      <c r="G27" s="283"/>
      <c r="H27" s="283"/>
      <c r="I27" s="284"/>
      <c r="J27" s="42"/>
      <c r="K27" s="42"/>
      <c r="L27" s="42"/>
      <c r="M27" s="42"/>
      <c r="N27" s="42"/>
      <c r="O27" s="42"/>
      <c r="P27" s="42"/>
      <c r="Q27" s="42"/>
      <c r="R27" s="42"/>
      <c r="S27" s="42"/>
      <c r="T27" s="42"/>
      <c r="U27" s="42"/>
      <c r="V27" s="42"/>
      <c r="W27" s="42"/>
      <c r="X27" s="42"/>
      <c r="Y27" s="42"/>
      <c r="Z27" s="42"/>
    </row>
    <row r="28" spans="2:26" s="12" customFormat="1" ht="15" customHeight="1">
      <c r="B28" s="118"/>
      <c r="C28" s="127"/>
      <c r="D28" s="125"/>
      <c r="E28" s="201"/>
      <c r="F28" s="278"/>
      <c r="G28" s="278"/>
      <c r="H28" s="278"/>
      <c r="I28" s="279"/>
      <c r="J28" s="42"/>
      <c r="K28" s="42"/>
      <c r="L28" s="42"/>
      <c r="M28" s="42"/>
      <c r="N28" s="42"/>
      <c r="O28" s="42"/>
      <c r="P28" s="42"/>
      <c r="Q28" s="42"/>
      <c r="R28" s="42"/>
      <c r="S28" s="42"/>
      <c r="T28" s="42"/>
      <c r="U28" s="42"/>
      <c r="V28" s="42"/>
      <c r="W28" s="42"/>
      <c r="X28" s="42"/>
      <c r="Y28" s="42"/>
      <c r="Z28" s="42"/>
    </row>
    <row r="29" spans="2:26" s="12" customFormat="1" ht="15" customHeight="1">
      <c r="B29" s="118"/>
      <c r="C29" s="119" t="s">
        <v>192</v>
      </c>
      <c r="D29" s="120"/>
      <c r="E29" s="242">
        <f>SUM(E30:E32)</f>
        <v>0</v>
      </c>
      <c r="F29" s="280"/>
      <c r="G29" s="280"/>
      <c r="H29" s="280"/>
      <c r="I29" s="281"/>
      <c r="J29" s="42"/>
      <c r="K29" s="42"/>
      <c r="L29" s="42"/>
      <c r="M29" s="42"/>
      <c r="N29" s="42"/>
      <c r="O29" s="42"/>
      <c r="P29" s="42"/>
      <c r="Q29" s="42"/>
      <c r="R29" s="42"/>
      <c r="S29" s="42"/>
      <c r="T29" s="42"/>
      <c r="U29" s="42"/>
      <c r="V29" s="42"/>
      <c r="W29" s="42"/>
      <c r="X29" s="42"/>
      <c r="Y29" s="42"/>
      <c r="Z29" s="42"/>
    </row>
    <row r="30" spans="2:26" s="12" customFormat="1" ht="15" customHeight="1">
      <c r="B30" s="118"/>
      <c r="C30" s="121"/>
      <c r="D30" s="122"/>
      <c r="E30" s="243"/>
      <c r="F30" s="276"/>
      <c r="G30" s="276"/>
      <c r="H30" s="276"/>
      <c r="I30" s="277"/>
      <c r="J30" s="42"/>
      <c r="K30" s="42"/>
      <c r="L30" s="42"/>
      <c r="M30" s="42"/>
      <c r="N30" s="42"/>
      <c r="O30" s="42"/>
      <c r="P30" s="42"/>
      <c r="Q30" s="42"/>
      <c r="R30" s="42"/>
      <c r="S30" s="42"/>
      <c r="T30" s="42"/>
      <c r="U30" s="42"/>
      <c r="V30" s="42"/>
      <c r="W30" s="42"/>
      <c r="X30" s="42"/>
      <c r="Y30" s="42"/>
      <c r="Z30" s="42"/>
    </row>
    <row r="31" spans="2:26" s="12" customFormat="1" ht="15" customHeight="1">
      <c r="B31" s="118"/>
      <c r="C31" s="121"/>
      <c r="D31" s="123"/>
      <c r="E31" s="244"/>
      <c r="F31" s="282"/>
      <c r="G31" s="283"/>
      <c r="H31" s="283"/>
      <c r="I31" s="284"/>
      <c r="J31" s="42"/>
      <c r="K31" s="42"/>
      <c r="L31" s="42"/>
      <c r="M31" s="42"/>
      <c r="N31" s="42"/>
      <c r="O31" s="42"/>
      <c r="P31" s="42"/>
      <c r="Q31" s="42"/>
      <c r="R31" s="42"/>
      <c r="S31" s="42"/>
      <c r="T31" s="42"/>
      <c r="U31" s="42"/>
      <c r="V31" s="42"/>
      <c r="W31" s="42"/>
      <c r="X31" s="42"/>
      <c r="Y31" s="42"/>
      <c r="Z31" s="42"/>
    </row>
    <row r="32" spans="2:26" s="12" customFormat="1" ht="15" customHeight="1">
      <c r="B32" s="118"/>
      <c r="C32" s="124"/>
      <c r="D32" s="125"/>
      <c r="E32" s="201"/>
      <c r="F32" s="278"/>
      <c r="G32" s="278"/>
      <c r="H32" s="278"/>
      <c r="I32" s="279"/>
      <c r="J32" s="42"/>
      <c r="K32" s="42"/>
      <c r="L32" s="42"/>
      <c r="M32" s="42"/>
      <c r="N32" s="42"/>
      <c r="O32" s="42"/>
      <c r="P32" s="42"/>
      <c r="Q32" s="42"/>
      <c r="R32" s="42"/>
      <c r="S32" s="42"/>
      <c r="T32" s="42"/>
      <c r="U32" s="42"/>
      <c r="V32" s="42"/>
      <c r="W32" s="42"/>
      <c r="X32" s="42"/>
      <c r="Y32" s="42"/>
      <c r="Z32" s="42"/>
    </row>
    <row r="33" spans="2:26" s="12" customFormat="1" ht="15" customHeight="1">
      <c r="B33" s="118"/>
      <c r="C33" s="119" t="s">
        <v>193</v>
      </c>
      <c r="D33" s="120"/>
      <c r="E33" s="242">
        <f>SUM(E34:E36)</f>
        <v>0</v>
      </c>
      <c r="F33" s="280"/>
      <c r="G33" s="280"/>
      <c r="H33" s="280"/>
      <c r="I33" s="281"/>
      <c r="J33" s="42"/>
      <c r="K33" s="42"/>
      <c r="L33" s="42"/>
      <c r="M33" s="42"/>
      <c r="N33" s="42"/>
      <c r="O33" s="42"/>
      <c r="P33" s="42"/>
      <c r="Q33" s="42"/>
      <c r="R33" s="42"/>
      <c r="S33" s="42"/>
      <c r="T33" s="42"/>
      <c r="U33" s="42"/>
      <c r="V33" s="42"/>
      <c r="W33" s="42"/>
      <c r="X33" s="42"/>
      <c r="Y33" s="42"/>
      <c r="Z33" s="42"/>
    </row>
    <row r="34" spans="2:26" s="12" customFormat="1" ht="15" customHeight="1">
      <c r="B34" s="118"/>
      <c r="C34" s="128"/>
      <c r="D34" s="122"/>
      <c r="E34" s="243"/>
      <c r="F34" s="276"/>
      <c r="G34" s="276"/>
      <c r="H34" s="276"/>
      <c r="I34" s="277"/>
      <c r="J34" s="42"/>
      <c r="K34" s="42"/>
      <c r="L34" s="42"/>
      <c r="M34" s="42"/>
      <c r="N34" s="42"/>
      <c r="O34" s="42"/>
      <c r="P34" s="42"/>
      <c r="Q34" s="42"/>
      <c r="R34" s="42"/>
      <c r="S34" s="42"/>
      <c r="T34" s="42"/>
      <c r="U34" s="42"/>
      <c r="V34" s="42"/>
      <c r="W34" s="42"/>
      <c r="X34" s="42"/>
      <c r="Y34" s="42"/>
      <c r="Z34" s="42"/>
    </row>
    <row r="35" spans="2:26" s="12" customFormat="1" ht="15" customHeight="1">
      <c r="B35" s="118"/>
      <c r="C35" s="128"/>
      <c r="D35" s="123"/>
      <c r="E35" s="244"/>
      <c r="F35" s="282"/>
      <c r="G35" s="283"/>
      <c r="H35" s="283"/>
      <c r="I35" s="284"/>
      <c r="J35" s="42"/>
      <c r="K35" s="42"/>
      <c r="L35" s="42"/>
      <c r="M35" s="42"/>
      <c r="N35" s="42"/>
      <c r="O35" s="42"/>
      <c r="P35" s="42"/>
      <c r="Q35" s="42"/>
      <c r="R35" s="42"/>
      <c r="S35" s="42"/>
      <c r="T35" s="42"/>
      <c r="U35" s="42"/>
      <c r="V35" s="42"/>
      <c r="W35" s="42"/>
      <c r="X35" s="42"/>
      <c r="Y35" s="42"/>
      <c r="Z35" s="42"/>
    </row>
    <row r="36" spans="2:26" s="12" customFormat="1" ht="15" customHeight="1">
      <c r="B36" s="118"/>
      <c r="C36" s="124"/>
      <c r="D36" s="125"/>
      <c r="E36" s="201"/>
      <c r="F36" s="278"/>
      <c r="G36" s="278"/>
      <c r="H36" s="278"/>
      <c r="I36" s="279"/>
      <c r="J36" s="42"/>
      <c r="K36" s="42"/>
      <c r="L36" s="42"/>
      <c r="M36" s="42"/>
      <c r="N36" s="42"/>
      <c r="O36" s="42"/>
      <c r="P36" s="42"/>
      <c r="Q36" s="42"/>
      <c r="R36" s="42"/>
      <c r="S36" s="42"/>
      <c r="T36" s="42"/>
      <c r="U36" s="42"/>
      <c r="V36" s="42"/>
      <c r="W36" s="42"/>
      <c r="X36" s="42"/>
      <c r="Y36" s="42"/>
      <c r="Z36" s="42"/>
    </row>
    <row r="37" spans="2:26" s="12" customFormat="1" ht="15" customHeight="1">
      <c r="B37" s="118"/>
      <c r="C37" s="119" t="s">
        <v>194</v>
      </c>
      <c r="D37" s="120"/>
      <c r="E37" s="242">
        <f>SUM(E38:E40)</f>
        <v>0</v>
      </c>
      <c r="F37" s="280"/>
      <c r="G37" s="280"/>
      <c r="H37" s="280"/>
      <c r="I37" s="281"/>
      <c r="J37" s="42"/>
      <c r="K37" s="42"/>
      <c r="L37" s="42"/>
      <c r="M37" s="42"/>
      <c r="N37" s="42"/>
      <c r="O37" s="42"/>
      <c r="P37" s="42"/>
      <c r="Q37" s="42"/>
      <c r="R37" s="42"/>
      <c r="S37" s="42"/>
      <c r="T37" s="42"/>
      <c r="U37" s="42"/>
      <c r="V37" s="42"/>
      <c r="W37" s="42"/>
      <c r="X37" s="42"/>
      <c r="Y37" s="42"/>
      <c r="Z37" s="42"/>
    </row>
    <row r="38" spans="2:26" s="12" customFormat="1" ht="15" customHeight="1">
      <c r="B38" s="118"/>
      <c r="C38" s="121"/>
      <c r="D38" s="122"/>
      <c r="E38" s="243"/>
      <c r="F38" s="276"/>
      <c r="G38" s="276"/>
      <c r="H38" s="276"/>
      <c r="I38" s="277"/>
      <c r="J38" s="42"/>
      <c r="K38" s="42"/>
      <c r="L38" s="42"/>
      <c r="M38" s="42"/>
      <c r="N38" s="42"/>
      <c r="O38" s="42"/>
      <c r="P38" s="42"/>
      <c r="Q38" s="42"/>
      <c r="R38" s="42"/>
      <c r="S38" s="42"/>
      <c r="T38" s="42"/>
      <c r="U38" s="42"/>
      <c r="V38" s="42"/>
      <c r="W38" s="42"/>
      <c r="X38" s="42"/>
      <c r="Y38" s="42"/>
      <c r="Z38" s="42"/>
    </row>
    <row r="39" spans="2:26" s="12" customFormat="1" ht="15" customHeight="1">
      <c r="B39" s="118"/>
      <c r="C39" s="121"/>
      <c r="D39" s="123"/>
      <c r="E39" s="244"/>
      <c r="F39" s="282"/>
      <c r="G39" s="283"/>
      <c r="H39" s="283"/>
      <c r="I39" s="284"/>
      <c r="J39" s="42"/>
      <c r="K39" s="42"/>
      <c r="L39" s="42"/>
      <c r="M39" s="42"/>
      <c r="N39" s="42"/>
      <c r="O39" s="42"/>
      <c r="P39" s="42"/>
      <c r="Q39" s="42"/>
      <c r="R39" s="42"/>
      <c r="S39" s="42"/>
      <c r="T39" s="42"/>
      <c r="U39" s="42"/>
      <c r="V39" s="42"/>
      <c r="W39" s="42"/>
      <c r="X39" s="42"/>
      <c r="Y39" s="42"/>
      <c r="Z39" s="42"/>
    </row>
    <row r="40" spans="2:26" s="12" customFormat="1" ht="15" customHeight="1">
      <c r="B40" s="118"/>
      <c r="C40" s="124"/>
      <c r="D40" s="125"/>
      <c r="E40" s="201"/>
      <c r="F40" s="278"/>
      <c r="G40" s="278"/>
      <c r="H40" s="278"/>
      <c r="I40" s="279"/>
      <c r="J40" s="42"/>
      <c r="K40" s="42"/>
      <c r="L40" s="42"/>
      <c r="M40" s="42"/>
      <c r="N40" s="42"/>
      <c r="O40" s="42"/>
      <c r="P40" s="42"/>
      <c r="Q40" s="42"/>
      <c r="R40" s="42"/>
      <c r="S40" s="42"/>
      <c r="T40" s="42"/>
      <c r="U40" s="42"/>
      <c r="V40" s="42"/>
      <c r="W40" s="42"/>
      <c r="X40" s="42"/>
      <c r="Y40" s="42"/>
      <c r="Z40" s="42"/>
    </row>
    <row r="41" spans="2:26" s="12" customFormat="1" ht="15" customHeight="1">
      <c r="B41" s="118"/>
      <c r="C41" s="119" t="s">
        <v>137</v>
      </c>
      <c r="D41" s="120"/>
      <c r="E41" s="242">
        <f>SUM(E42:E44)</f>
        <v>0</v>
      </c>
      <c r="F41" s="280"/>
      <c r="G41" s="280"/>
      <c r="H41" s="280"/>
      <c r="I41" s="281"/>
      <c r="J41" s="42"/>
      <c r="K41" s="42"/>
      <c r="L41" s="42"/>
      <c r="M41" s="42"/>
      <c r="N41" s="42"/>
      <c r="O41" s="42"/>
      <c r="P41" s="42"/>
      <c r="Q41" s="42"/>
      <c r="R41" s="42"/>
      <c r="S41" s="42"/>
      <c r="T41" s="42"/>
      <c r="U41" s="42"/>
      <c r="V41" s="42"/>
      <c r="W41" s="42"/>
      <c r="X41" s="42"/>
      <c r="Y41" s="42"/>
      <c r="Z41" s="42"/>
    </row>
    <row r="42" spans="2:26" s="12" customFormat="1" ht="15" customHeight="1">
      <c r="B42" s="118"/>
      <c r="C42" s="129"/>
      <c r="D42" s="122"/>
      <c r="E42" s="243"/>
      <c r="F42" s="276"/>
      <c r="G42" s="276"/>
      <c r="H42" s="276"/>
      <c r="I42" s="277"/>
      <c r="J42" s="42"/>
      <c r="K42" s="42"/>
      <c r="L42" s="42"/>
      <c r="M42" s="42"/>
      <c r="N42" s="42"/>
      <c r="O42" s="42"/>
      <c r="P42" s="42"/>
      <c r="Q42" s="42"/>
      <c r="R42" s="42"/>
      <c r="S42" s="42"/>
      <c r="T42" s="42"/>
      <c r="U42" s="42"/>
      <c r="V42" s="42"/>
      <c r="W42" s="42"/>
      <c r="X42" s="42"/>
      <c r="Y42" s="42"/>
      <c r="Z42" s="42"/>
    </row>
    <row r="43" spans="2:26" s="12" customFormat="1" ht="15" customHeight="1">
      <c r="B43" s="118"/>
      <c r="C43" s="129"/>
      <c r="D43" s="123"/>
      <c r="E43" s="244"/>
      <c r="F43" s="282"/>
      <c r="G43" s="283"/>
      <c r="H43" s="283"/>
      <c r="I43" s="284"/>
      <c r="J43" s="42"/>
      <c r="K43" s="42"/>
      <c r="L43" s="42"/>
      <c r="M43" s="42"/>
      <c r="N43" s="42"/>
      <c r="O43" s="42"/>
      <c r="P43" s="42"/>
      <c r="Q43" s="42"/>
      <c r="R43" s="42"/>
      <c r="S43" s="42"/>
      <c r="T43" s="42"/>
      <c r="U43" s="42"/>
      <c r="V43" s="42"/>
      <c r="W43" s="42"/>
      <c r="X43" s="42"/>
      <c r="Y43" s="42"/>
      <c r="Z43" s="42"/>
    </row>
    <row r="44" spans="2:26" s="12" customFormat="1" ht="15" customHeight="1" thickBot="1">
      <c r="B44" s="118"/>
      <c r="C44" s="124"/>
      <c r="D44" s="125"/>
      <c r="E44" s="201"/>
      <c r="F44" s="278"/>
      <c r="G44" s="278"/>
      <c r="H44" s="278"/>
      <c r="I44" s="279"/>
      <c r="J44" s="42"/>
      <c r="K44" s="155" t="s">
        <v>145</v>
      </c>
      <c r="L44" s="42"/>
      <c r="M44" s="42"/>
      <c r="N44" s="42"/>
      <c r="O44" s="42"/>
      <c r="P44" s="42"/>
      <c r="Q44" s="42"/>
      <c r="R44" s="42"/>
      <c r="S44" s="42"/>
      <c r="T44" s="42"/>
      <c r="U44" s="42"/>
      <c r="V44" s="42"/>
      <c r="W44" s="42"/>
      <c r="X44" s="42"/>
      <c r="Y44" s="42"/>
      <c r="Z44" s="42"/>
    </row>
    <row r="45" spans="2:26" s="12" customFormat="1" ht="15" customHeight="1" thickBot="1">
      <c r="B45" s="293" t="s">
        <v>93</v>
      </c>
      <c r="C45" s="294"/>
      <c r="D45" s="295"/>
      <c r="E45" s="245">
        <f>SUM(E9:E12)</f>
        <v>0</v>
      </c>
      <c r="F45" s="290"/>
      <c r="G45" s="291"/>
      <c r="H45" s="291"/>
      <c r="I45" s="292"/>
      <c r="K45" s="175" t="str">
        <f>IF(E45='様式9-5-1'!D11,"OK","NG")</f>
        <v>OK</v>
      </c>
      <c r="L45" s="42" t="s">
        <v>214</v>
      </c>
      <c r="M45" s="42"/>
      <c r="N45" s="42"/>
      <c r="O45" s="42"/>
      <c r="P45" s="42"/>
      <c r="Q45" s="42"/>
      <c r="R45" s="42"/>
      <c r="S45" s="42"/>
      <c r="T45" s="42"/>
      <c r="U45" s="42"/>
      <c r="V45" s="42"/>
      <c r="W45" s="42"/>
      <c r="X45" s="42"/>
      <c r="Y45" s="42"/>
      <c r="Z45" s="42"/>
    </row>
    <row r="46" spans="2:26" s="12" customFormat="1" ht="12" customHeight="1">
      <c r="B46" s="131"/>
      <c r="C46" s="131"/>
      <c r="E46" s="41"/>
      <c r="F46" s="42"/>
      <c r="G46" s="42"/>
      <c r="H46" s="42"/>
      <c r="I46" s="42"/>
      <c r="J46" s="42"/>
      <c r="K46" s="42"/>
      <c r="L46" s="42"/>
      <c r="M46" s="42"/>
      <c r="N46" s="42"/>
      <c r="O46" s="42"/>
      <c r="P46" s="42"/>
      <c r="Q46" s="42"/>
      <c r="R46" s="42"/>
      <c r="S46" s="42"/>
      <c r="T46" s="42"/>
      <c r="U46" s="42"/>
      <c r="V46" s="42"/>
      <c r="W46" s="42"/>
      <c r="X46" s="42"/>
      <c r="Y46" s="42"/>
      <c r="Z46" s="42"/>
    </row>
    <row r="47" spans="2:26" s="12" customFormat="1" ht="12"/>
    <row r="48" spans="2:26" s="12" customFormat="1" ht="12"/>
    <row r="49" s="12" customFormat="1" ht="12"/>
    <row r="50" s="12" customFormat="1" ht="12"/>
    <row r="51" s="12" customFormat="1" ht="12"/>
    <row r="52" s="12" customFormat="1" ht="12"/>
    <row r="53" s="12" customFormat="1" ht="12"/>
    <row r="54" s="12" customFormat="1" ht="12"/>
    <row r="55" s="12" customFormat="1" ht="12"/>
    <row r="56" s="12" customFormat="1" ht="12"/>
    <row r="57" s="12" customFormat="1" ht="12"/>
    <row r="58" s="12" customFormat="1" ht="12"/>
    <row r="59" s="12" customFormat="1" ht="12"/>
    <row r="60" s="12" customFormat="1" ht="12"/>
    <row r="61" s="12" customFormat="1" ht="12"/>
    <row r="62" s="12" customFormat="1" ht="12"/>
    <row r="63" s="12" customFormat="1" ht="12"/>
    <row r="64" s="12" customFormat="1" ht="12"/>
    <row r="65" s="12" customFormat="1" ht="12"/>
    <row r="66" s="12" customFormat="1" ht="12"/>
    <row r="67" s="12" customFormat="1" ht="12"/>
    <row r="68" s="12" customFormat="1" ht="12"/>
    <row r="69" s="12" customFormat="1" ht="12"/>
    <row r="70" s="12" customFormat="1" ht="12"/>
    <row r="71" s="12" customFormat="1" ht="12"/>
    <row r="72" s="12" customFormat="1" ht="12"/>
    <row r="73" s="12" customFormat="1" ht="12"/>
    <row r="74" s="12" customFormat="1" ht="12"/>
    <row r="75" s="12" customFormat="1" ht="12"/>
    <row r="76" s="12" customFormat="1" ht="12"/>
    <row r="77" s="12" customFormat="1" ht="12"/>
    <row r="78" s="12" customFormat="1" ht="12"/>
    <row r="79" s="12" customFormat="1" ht="12"/>
    <row r="80" s="12" customFormat="1" ht="12"/>
    <row r="81" s="12" customFormat="1" ht="12"/>
    <row r="82" s="12" customFormat="1" ht="12"/>
    <row r="83" s="12" customFormat="1" ht="12"/>
    <row r="84" s="12" customFormat="1" ht="12"/>
    <row r="85" s="12" customFormat="1" ht="12"/>
    <row r="86" s="12" customFormat="1" ht="12"/>
    <row r="87" s="12" customFormat="1" ht="12"/>
    <row r="88" s="12" customFormat="1" ht="12"/>
    <row r="89" s="12" customFormat="1" ht="12"/>
    <row r="90" s="12" customFormat="1" ht="12"/>
    <row r="91" s="12" customFormat="1" ht="12"/>
    <row r="92" s="12" customFormat="1" ht="12"/>
    <row r="93" s="12" customFormat="1" ht="12"/>
    <row r="94" s="12" customFormat="1" ht="12"/>
    <row r="95" s="12" customFormat="1" ht="12"/>
    <row r="96" s="12" customFormat="1" ht="12"/>
    <row r="97" s="12" customFormat="1" ht="12"/>
    <row r="98" s="12" customFormat="1" ht="12"/>
    <row r="99" s="12" customFormat="1" ht="12"/>
    <row r="100" s="12" customFormat="1" ht="12"/>
    <row r="101" s="12" customFormat="1" ht="12"/>
    <row r="102" s="12" customFormat="1" ht="12"/>
    <row r="103" s="12" customFormat="1" ht="12"/>
    <row r="104" s="12" customFormat="1" ht="12"/>
    <row r="105" s="12" customFormat="1" ht="12"/>
    <row r="106" s="12" customFormat="1" ht="12"/>
    <row r="107" s="12" customFormat="1" ht="12"/>
    <row r="108" s="12" customFormat="1" ht="12"/>
    <row r="109" s="12" customFormat="1" ht="12"/>
    <row r="110" s="12" customFormat="1" ht="12"/>
    <row r="111" s="12" customFormat="1" ht="12"/>
    <row r="112" s="12" customFormat="1" ht="12"/>
    <row r="113" s="12" customFormat="1" ht="12"/>
    <row r="114" s="12" customFormat="1" ht="12"/>
    <row r="115" s="12" customFormat="1" ht="12"/>
    <row r="116" s="12" customFormat="1" ht="12"/>
    <row r="117" s="12" customFormat="1" ht="12"/>
    <row r="118" s="12" customFormat="1" ht="12"/>
    <row r="119" s="12" customFormat="1" ht="12"/>
    <row r="120" s="12" customFormat="1" ht="12"/>
    <row r="121" s="12" customFormat="1" ht="12"/>
    <row r="122" s="12" customFormat="1" ht="12"/>
    <row r="123" s="12" customFormat="1" ht="12"/>
    <row r="124" s="12" customFormat="1" ht="12"/>
    <row r="125" s="12" customFormat="1" ht="12"/>
    <row r="126" s="12" customFormat="1" ht="12"/>
    <row r="127" s="12" customFormat="1" ht="12"/>
    <row r="128" s="12" customFormat="1" ht="12"/>
    <row r="129" s="12" customFormat="1" ht="12"/>
    <row r="130" s="12" customFormat="1" ht="12"/>
    <row r="131" s="12" customFormat="1" ht="12"/>
    <row r="132" s="12" customFormat="1" ht="12"/>
    <row r="133" s="12" customFormat="1" ht="12"/>
    <row r="134" s="12" customFormat="1" ht="12"/>
    <row r="135" s="12" customFormat="1" ht="12"/>
    <row r="136" s="12" customFormat="1" ht="12"/>
    <row r="137" s="12" customFormat="1" ht="12"/>
    <row r="138" s="12" customFormat="1" ht="12"/>
    <row r="139" s="12" customFormat="1" ht="12"/>
    <row r="140" s="12" customFormat="1" ht="12"/>
    <row r="141" s="12" customFormat="1" ht="12"/>
    <row r="142" s="12" customFormat="1" ht="12"/>
    <row r="143" s="12" customFormat="1" ht="12"/>
    <row r="144" s="12" customFormat="1" ht="12"/>
    <row r="145" s="12" customFormat="1" ht="12"/>
    <row r="146" s="12" customFormat="1" ht="12"/>
    <row r="147" s="12" customFormat="1" ht="12"/>
    <row r="148" s="12" customFormat="1" ht="12"/>
    <row r="149" s="12" customFormat="1" ht="12"/>
    <row r="150" s="12" customFormat="1" ht="12"/>
    <row r="151" s="12" customFormat="1" ht="12"/>
    <row r="152" s="12" customFormat="1" ht="12"/>
    <row r="153" s="12" customFormat="1" ht="12"/>
    <row r="154" s="12" customFormat="1" ht="12"/>
    <row r="155" s="12" customFormat="1" ht="12"/>
    <row r="156" s="12" customFormat="1" ht="12"/>
    <row r="157" s="12" customFormat="1" ht="12"/>
    <row r="158" s="12" customFormat="1" ht="12"/>
    <row r="159" s="12" customFormat="1" ht="12"/>
    <row r="160" s="12" customFormat="1" ht="12"/>
    <row r="161" s="12" customFormat="1" ht="12"/>
    <row r="162" s="1" customFormat="1" ht="12"/>
    <row r="163" s="1" customFormat="1" ht="12"/>
    <row r="164" s="1" customFormat="1" ht="12"/>
    <row r="165" s="1" customFormat="1" ht="12"/>
    <row r="166" s="1" customFormat="1" ht="12"/>
    <row r="167" s="1" customFormat="1" ht="12"/>
    <row r="168" s="1" customFormat="1" ht="12"/>
    <row r="169" s="1" customFormat="1" ht="12"/>
    <row r="170" s="1" customFormat="1" ht="12"/>
    <row r="171" s="1" customFormat="1" ht="12"/>
    <row r="172" s="1" customFormat="1" ht="12"/>
  </sheetData>
  <customSheetViews>
    <customSheetView guid="{34493CA0-9924-43FC-A4FE-02C1C125D292}" scale="85" showPageBreaks="1" showGridLines="0" fitToPage="1" printArea="1" view="pageBreakPreview">
      <selection activeCell="B1" sqref="B1:I49"/>
      <rowBreaks count="1" manualBreakCount="1">
        <brk id="49" min="1" max="23" man="1"/>
      </rowBreaks>
      <pageMargins left="0.39370078740157483" right="0.39370078740157483" top="0.59055118110236227" bottom="0" header="0.39370078740157483" footer="0.31496062992125984"/>
      <printOptions horizontalCentered="1"/>
    </customSheetView>
    <customSheetView guid="{3B0F4A84-A0B4-4B34-9F25-CC72CB32209F}" scale="85" showPageBreaks="1" showGridLines="0" fitToPage="1" printArea="1" view="pageBreakPreview" topLeftCell="A19">
      <selection activeCell="B50" sqref="B50:Y114"/>
      <rowBreaks count="1" manualBreakCount="1">
        <brk id="50" min="1" max="23" man="1"/>
      </rowBreaks>
      <pageMargins left="0.39370078740157483" right="0.39370078740157483" top="0.59055118110236227" bottom="0" header="0.39370078740157483" footer="0.31496062992125984"/>
      <printOptions horizontalCentered="1"/>
    </customSheetView>
  </customSheetViews>
  <mergeCells count="41">
    <mergeCell ref="F45:I45"/>
    <mergeCell ref="B45:D45"/>
    <mergeCell ref="F37:I37"/>
    <mergeCell ref="F38:I38"/>
    <mergeCell ref="F39:I39"/>
    <mergeCell ref="F40:I40"/>
    <mergeCell ref="F43:I43"/>
    <mergeCell ref="B8:D8"/>
    <mergeCell ref="F8:I8"/>
    <mergeCell ref="F9:I9"/>
    <mergeCell ref="F10:I10"/>
    <mergeCell ref="F11:I11"/>
    <mergeCell ref="F31:I31"/>
    <mergeCell ref="F32:I32"/>
    <mergeCell ref="F12:I12"/>
    <mergeCell ref="F13:I13"/>
    <mergeCell ref="F14:I14"/>
    <mergeCell ref="F15:I15"/>
    <mergeCell ref="F19:I19"/>
    <mergeCell ref="F25:I25"/>
    <mergeCell ref="F26:I26"/>
    <mergeCell ref="F16:I16"/>
    <mergeCell ref="F17:I17"/>
    <mergeCell ref="F21:I21"/>
    <mergeCell ref="F23:I23"/>
    <mergeCell ref="B4:I4"/>
    <mergeCell ref="F42:I42"/>
    <mergeCell ref="F44:I44"/>
    <mergeCell ref="F34:I34"/>
    <mergeCell ref="F36:I36"/>
    <mergeCell ref="F41:I41"/>
    <mergeCell ref="F35:I35"/>
    <mergeCell ref="F29:I29"/>
    <mergeCell ref="F33:I33"/>
    <mergeCell ref="F24:I24"/>
    <mergeCell ref="F18:I18"/>
    <mergeCell ref="F20:I20"/>
    <mergeCell ref="F22:I22"/>
    <mergeCell ref="F30:I30"/>
    <mergeCell ref="F27:I27"/>
    <mergeCell ref="F28:I28"/>
  </mergeCells>
  <phoneticPr fontId="19"/>
  <pageMargins left="0.59055118110236227" right="0.19685039370078741" top="0.78740157480314965" bottom="0.39370078740157483" header="0.39370078740157483" footer="0.31496062992125984"/>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F186"/>
  <sheetViews>
    <sheetView showGridLines="0" view="pageBreakPreview" topLeftCell="A34" zoomScale="85" zoomScaleNormal="85" zoomScaleSheetLayoutView="85" workbookViewId="0">
      <selection activeCell="C53" sqref="C53"/>
    </sheetView>
  </sheetViews>
  <sheetFormatPr defaultColWidth="9" defaultRowHeight="13.2"/>
  <cols>
    <col min="1" max="1" width="1.109375" style="2" customWidth="1"/>
    <col min="2" max="3" width="2.33203125" style="2" customWidth="1"/>
    <col min="4" max="4" width="34.33203125" style="2" customWidth="1"/>
    <col min="5" max="26" width="10.109375" style="2" customWidth="1"/>
    <col min="27" max="27" width="10.6640625" style="2" customWidth="1"/>
    <col min="28" max="28" width="12.77734375" style="2" customWidth="1"/>
    <col min="29" max="29" width="12.109375" style="2" customWidth="1"/>
    <col min="30" max="30" width="10.77734375" style="2" customWidth="1"/>
    <col min="31" max="31" width="6.44140625" style="2" customWidth="1"/>
    <col min="32" max="32" width="11.44140625" style="2" customWidth="1"/>
    <col min="33" max="54" width="6.44140625" style="2" customWidth="1"/>
    <col min="55" max="16384" width="9" style="2"/>
  </cols>
  <sheetData>
    <row r="2" spans="2:32" ht="18.75" customHeight="1">
      <c r="B2" s="154" t="s">
        <v>210</v>
      </c>
      <c r="C2" s="7"/>
      <c r="AA2" s="3"/>
    </row>
    <row r="3" spans="2:32" ht="18.75" customHeight="1">
      <c r="B3" s="154"/>
      <c r="C3" s="7"/>
      <c r="AA3" s="3"/>
    </row>
    <row r="4" spans="2:32" s="12" customFormat="1" ht="20.25" customHeight="1">
      <c r="B4" s="258" t="s">
        <v>207</v>
      </c>
      <c r="C4" s="131"/>
      <c r="E4" s="41"/>
      <c r="F4" s="42"/>
      <c r="G4" s="42"/>
      <c r="H4" s="42"/>
      <c r="I4" s="42"/>
      <c r="J4" s="42"/>
      <c r="K4" s="42"/>
      <c r="L4" s="42"/>
      <c r="M4" s="42"/>
      <c r="N4" s="42"/>
      <c r="O4" s="42"/>
      <c r="P4" s="42"/>
      <c r="Q4" s="42"/>
      <c r="R4" s="42"/>
      <c r="S4" s="42"/>
      <c r="T4" s="42"/>
      <c r="U4" s="42"/>
      <c r="V4" s="42"/>
      <c r="W4" s="42"/>
      <c r="X4" s="42"/>
      <c r="Y4" s="42"/>
      <c r="Z4" s="42"/>
    </row>
    <row r="5" spans="2:32" s="11" customFormat="1" ht="15" customHeight="1">
      <c r="C5" s="111"/>
      <c r="E5" s="41"/>
      <c r="F5" s="42"/>
      <c r="G5" s="42"/>
      <c r="H5" s="42"/>
      <c r="I5" s="42"/>
      <c r="J5" s="42"/>
      <c r="K5" s="42"/>
      <c r="L5" s="42"/>
      <c r="M5" s="42"/>
      <c r="N5" s="42"/>
      <c r="O5" s="42"/>
      <c r="P5" s="42"/>
      <c r="Q5" s="42"/>
      <c r="R5" s="42"/>
      <c r="S5" s="42"/>
      <c r="T5" s="42"/>
      <c r="U5" s="42"/>
      <c r="V5" s="42"/>
      <c r="W5" s="42"/>
      <c r="X5" s="42"/>
      <c r="Y5" s="42"/>
      <c r="Z5" s="42"/>
    </row>
    <row r="6" spans="2:32" s="11" customFormat="1" ht="27.75" customHeight="1" thickBot="1">
      <c r="B6" s="161" t="s">
        <v>139</v>
      </c>
      <c r="E6" s="257" t="s">
        <v>200</v>
      </c>
      <c r="F6" s="43"/>
      <c r="G6" s="43"/>
      <c r="H6" s="43"/>
      <c r="I6" s="43"/>
      <c r="J6" s="43"/>
      <c r="K6" s="43"/>
      <c r="L6" s="43"/>
      <c r="M6" s="43"/>
      <c r="N6" s="43"/>
      <c r="O6" s="43"/>
      <c r="P6" s="43"/>
      <c r="Q6" s="43"/>
      <c r="R6" s="43"/>
      <c r="S6" s="43"/>
      <c r="T6" s="43"/>
      <c r="U6" s="43"/>
      <c r="V6" s="43"/>
      <c r="W6" s="43"/>
      <c r="X6" s="43"/>
      <c r="Y6" s="43"/>
      <c r="Z6" s="43"/>
      <c r="AA6" s="44" t="s">
        <v>64</v>
      </c>
    </row>
    <row r="7" spans="2:32" s="73" customFormat="1" ht="24">
      <c r="B7" s="74" t="s">
        <v>0</v>
      </c>
      <c r="C7" s="132"/>
      <c r="D7" s="47"/>
      <c r="E7" s="48" t="s">
        <v>147</v>
      </c>
      <c r="F7" s="49" t="s">
        <v>98</v>
      </c>
      <c r="G7" s="49" t="s">
        <v>99</v>
      </c>
      <c r="H7" s="49" t="s">
        <v>100</v>
      </c>
      <c r="I7" s="49" t="s">
        <v>101</v>
      </c>
      <c r="J7" s="49" t="s">
        <v>102</v>
      </c>
      <c r="K7" s="49" t="s">
        <v>103</v>
      </c>
      <c r="L7" s="49" t="s">
        <v>104</v>
      </c>
      <c r="M7" s="49" t="s">
        <v>105</v>
      </c>
      <c r="N7" s="49" t="s">
        <v>106</v>
      </c>
      <c r="O7" s="49" t="s">
        <v>107</v>
      </c>
      <c r="P7" s="49" t="s">
        <v>108</v>
      </c>
      <c r="Q7" s="49" t="s">
        <v>109</v>
      </c>
      <c r="R7" s="49" t="s">
        <v>110</v>
      </c>
      <c r="S7" s="49" t="s">
        <v>111</v>
      </c>
      <c r="T7" s="49" t="s">
        <v>112</v>
      </c>
      <c r="U7" s="49" t="s">
        <v>113</v>
      </c>
      <c r="V7" s="49" t="s">
        <v>114</v>
      </c>
      <c r="W7" s="49" t="s">
        <v>115</v>
      </c>
      <c r="X7" s="49" t="s">
        <v>116</v>
      </c>
      <c r="Y7" s="49" t="s">
        <v>126</v>
      </c>
      <c r="Z7" s="152" t="s">
        <v>127</v>
      </c>
      <c r="AA7" s="50" t="s">
        <v>1</v>
      </c>
      <c r="AF7" s="75"/>
    </row>
    <row r="8" spans="2:32" s="83" customFormat="1">
      <c r="B8" s="133" t="s">
        <v>79</v>
      </c>
      <c r="C8" s="134"/>
      <c r="D8" s="135"/>
      <c r="E8" s="235">
        <f>SUM(E19:E21,E15,E10,E9,E22)</f>
        <v>0</v>
      </c>
      <c r="F8" s="235">
        <f>SUM(F19:F21,F15,F10,F9,F22)</f>
        <v>0</v>
      </c>
      <c r="G8" s="235">
        <f t="shared" ref="G8:Z8" si="0">SUM(G19:G21,G15,G10,G9,G22)</f>
        <v>0</v>
      </c>
      <c r="H8" s="235">
        <f t="shared" si="0"/>
        <v>0</v>
      </c>
      <c r="I8" s="235">
        <f t="shared" si="0"/>
        <v>0</v>
      </c>
      <c r="J8" s="235">
        <f t="shared" si="0"/>
        <v>0</v>
      </c>
      <c r="K8" s="235">
        <f t="shared" si="0"/>
        <v>0</v>
      </c>
      <c r="L8" s="235">
        <f t="shared" si="0"/>
        <v>0</v>
      </c>
      <c r="M8" s="235">
        <f t="shared" si="0"/>
        <v>0</v>
      </c>
      <c r="N8" s="235">
        <f t="shared" si="0"/>
        <v>0</v>
      </c>
      <c r="O8" s="235">
        <f t="shared" si="0"/>
        <v>0</v>
      </c>
      <c r="P8" s="235">
        <f t="shared" si="0"/>
        <v>0</v>
      </c>
      <c r="Q8" s="235">
        <f t="shared" si="0"/>
        <v>0</v>
      </c>
      <c r="R8" s="235">
        <f t="shared" si="0"/>
        <v>0</v>
      </c>
      <c r="S8" s="235">
        <f t="shared" si="0"/>
        <v>0</v>
      </c>
      <c r="T8" s="235">
        <f t="shared" si="0"/>
        <v>0</v>
      </c>
      <c r="U8" s="235">
        <f t="shared" si="0"/>
        <v>0</v>
      </c>
      <c r="V8" s="235">
        <f t="shared" si="0"/>
        <v>0</v>
      </c>
      <c r="W8" s="235">
        <f t="shared" si="0"/>
        <v>0</v>
      </c>
      <c r="X8" s="235">
        <f t="shared" si="0"/>
        <v>0</v>
      </c>
      <c r="Y8" s="235">
        <f t="shared" si="0"/>
        <v>0</v>
      </c>
      <c r="Z8" s="235">
        <f t="shared" si="0"/>
        <v>0</v>
      </c>
      <c r="AA8" s="246">
        <f>SUM(E8:Z8)</f>
        <v>0</v>
      </c>
      <c r="AB8" s="136"/>
      <c r="AF8" s="11"/>
    </row>
    <row r="9" spans="2:32" s="11" customFormat="1">
      <c r="B9" s="137"/>
      <c r="C9" s="138"/>
      <c r="D9" s="130" t="s">
        <v>69</v>
      </c>
      <c r="E9" s="243"/>
      <c r="F9" s="243"/>
      <c r="G9" s="243"/>
      <c r="H9" s="243"/>
      <c r="I9" s="243"/>
      <c r="J9" s="243"/>
      <c r="K9" s="243"/>
      <c r="L9" s="243"/>
      <c r="M9" s="243"/>
      <c r="N9" s="243"/>
      <c r="O9" s="243"/>
      <c r="P9" s="243"/>
      <c r="Q9" s="243"/>
      <c r="R9" s="243"/>
      <c r="S9" s="243"/>
      <c r="T9" s="243"/>
      <c r="U9" s="243"/>
      <c r="V9" s="243"/>
      <c r="W9" s="243"/>
      <c r="X9" s="243"/>
      <c r="Y9" s="243"/>
      <c r="Z9" s="243"/>
      <c r="AA9" s="247">
        <f>SUM(E9:Z9)</f>
        <v>0</v>
      </c>
      <c r="AB9" s="80"/>
    </row>
    <row r="10" spans="2:32" s="59" customFormat="1">
      <c r="B10" s="137"/>
      <c r="C10" s="138"/>
      <c r="D10" s="66" t="s">
        <v>74</v>
      </c>
      <c r="E10" s="199">
        <f>SUM(E11:E14)</f>
        <v>0</v>
      </c>
      <c r="F10" s="199">
        <f t="shared" ref="F10:Z10" si="1">SUM(F11:F14)</f>
        <v>0</v>
      </c>
      <c r="G10" s="199">
        <f t="shared" si="1"/>
        <v>0</v>
      </c>
      <c r="H10" s="199">
        <f t="shared" si="1"/>
        <v>0</v>
      </c>
      <c r="I10" s="199">
        <f t="shared" si="1"/>
        <v>0</v>
      </c>
      <c r="J10" s="199">
        <f t="shared" si="1"/>
        <v>0</v>
      </c>
      <c r="K10" s="199">
        <f t="shared" si="1"/>
        <v>0</v>
      </c>
      <c r="L10" s="199">
        <f t="shared" si="1"/>
        <v>0</v>
      </c>
      <c r="M10" s="199">
        <f t="shared" si="1"/>
        <v>0</v>
      </c>
      <c r="N10" s="199">
        <f t="shared" si="1"/>
        <v>0</v>
      </c>
      <c r="O10" s="199">
        <f t="shared" si="1"/>
        <v>0</v>
      </c>
      <c r="P10" s="199">
        <f t="shared" si="1"/>
        <v>0</v>
      </c>
      <c r="Q10" s="199">
        <f t="shared" si="1"/>
        <v>0</v>
      </c>
      <c r="R10" s="199">
        <f t="shared" si="1"/>
        <v>0</v>
      </c>
      <c r="S10" s="199">
        <f t="shared" si="1"/>
        <v>0</v>
      </c>
      <c r="T10" s="199">
        <f t="shared" si="1"/>
        <v>0</v>
      </c>
      <c r="U10" s="199">
        <f t="shared" si="1"/>
        <v>0</v>
      </c>
      <c r="V10" s="199">
        <f t="shared" si="1"/>
        <v>0</v>
      </c>
      <c r="W10" s="199">
        <f t="shared" si="1"/>
        <v>0</v>
      </c>
      <c r="X10" s="199">
        <f t="shared" si="1"/>
        <v>0</v>
      </c>
      <c r="Y10" s="199">
        <f t="shared" si="1"/>
        <v>0</v>
      </c>
      <c r="Z10" s="199">
        <f t="shared" si="1"/>
        <v>0</v>
      </c>
      <c r="AA10" s="185">
        <f>SUM(E10:Z10)</f>
        <v>0</v>
      </c>
      <c r="AB10" s="80"/>
    </row>
    <row r="11" spans="2:32" s="59" customFormat="1">
      <c r="B11" s="137"/>
      <c r="C11" s="138"/>
      <c r="D11" s="57" t="s">
        <v>124</v>
      </c>
      <c r="E11" s="200"/>
      <c r="F11" s="200"/>
      <c r="G11" s="200"/>
      <c r="H11" s="200"/>
      <c r="I11" s="200"/>
      <c r="J11" s="200"/>
      <c r="K11" s="200"/>
      <c r="L11" s="200"/>
      <c r="M11" s="200"/>
      <c r="N11" s="200"/>
      <c r="O11" s="200"/>
      <c r="P11" s="200"/>
      <c r="Q11" s="200"/>
      <c r="R11" s="200"/>
      <c r="S11" s="200"/>
      <c r="T11" s="200"/>
      <c r="U11" s="200"/>
      <c r="V11" s="200"/>
      <c r="W11" s="200"/>
      <c r="X11" s="200"/>
      <c r="Y11" s="200"/>
      <c r="Z11" s="200"/>
      <c r="AA11" s="185">
        <f>SUM(E11:Z11)</f>
        <v>0</v>
      </c>
      <c r="AB11" s="80"/>
    </row>
    <row r="12" spans="2:32" s="59" customFormat="1">
      <c r="B12" s="137"/>
      <c r="C12" s="138"/>
      <c r="D12" s="57" t="s">
        <v>125</v>
      </c>
      <c r="E12" s="200"/>
      <c r="F12" s="200"/>
      <c r="G12" s="200"/>
      <c r="H12" s="200"/>
      <c r="I12" s="200"/>
      <c r="J12" s="200"/>
      <c r="K12" s="200"/>
      <c r="L12" s="200"/>
      <c r="M12" s="200"/>
      <c r="N12" s="200"/>
      <c r="O12" s="200"/>
      <c r="P12" s="200"/>
      <c r="Q12" s="200"/>
      <c r="R12" s="200"/>
      <c r="S12" s="200"/>
      <c r="T12" s="200"/>
      <c r="U12" s="200"/>
      <c r="V12" s="200"/>
      <c r="W12" s="200"/>
      <c r="X12" s="200"/>
      <c r="Y12" s="200"/>
      <c r="Z12" s="200"/>
      <c r="AA12" s="185">
        <f>SUM(E12:Z12)</f>
        <v>0</v>
      </c>
      <c r="AB12" s="80"/>
    </row>
    <row r="13" spans="2:32" s="59" customFormat="1">
      <c r="B13" s="137"/>
      <c r="C13" s="138"/>
      <c r="D13" s="57" t="s">
        <v>138</v>
      </c>
      <c r="E13" s="200"/>
      <c r="F13" s="200"/>
      <c r="G13" s="200"/>
      <c r="H13" s="200"/>
      <c r="I13" s="200"/>
      <c r="J13" s="200"/>
      <c r="K13" s="200"/>
      <c r="L13" s="200"/>
      <c r="M13" s="200"/>
      <c r="N13" s="200"/>
      <c r="O13" s="200"/>
      <c r="P13" s="200"/>
      <c r="Q13" s="200"/>
      <c r="R13" s="200"/>
      <c r="S13" s="200"/>
      <c r="T13" s="200"/>
      <c r="U13" s="200"/>
      <c r="V13" s="200"/>
      <c r="W13" s="200"/>
      <c r="X13" s="200"/>
      <c r="Y13" s="200"/>
      <c r="Z13" s="200"/>
      <c r="AA13" s="185">
        <f t="shared" ref="AA13:AA47" si="2">SUM(E13:Z13)</f>
        <v>0</v>
      </c>
      <c r="AB13" s="80"/>
    </row>
    <row r="14" spans="2:32" s="59" customFormat="1">
      <c r="B14" s="137"/>
      <c r="C14" s="138"/>
      <c r="D14" s="139" t="s">
        <v>158</v>
      </c>
      <c r="E14" s="206"/>
      <c r="F14" s="206"/>
      <c r="G14" s="206"/>
      <c r="H14" s="206"/>
      <c r="I14" s="206"/>
      <c r="J14" s="206"/>
      <c r="K14" s="206"/>
      <c r="L14" s="206"/>
      <c r="M14" s="206"/>
      <c r="N14" s="206"/>
      <c r="O14" s="206"/>
      <c r="P14" s="206"/>
      <c r="Q14" s="206"/>
      <c r="R14" s="206"/>
      <c r="S14" s="206"/>
      <c r="T14" s="206"/>
      <c r="U14" s="206"/>
      <c r="V14" s="206"/>
      <c r="W14" s="206"/>
      <c r="X14" s="206"/>
      <c r="Y14" s="206"/>
      <c r="Z14" s="206"/>
      <c r="AA14" s="207">
        <f t="shared" si="2"/>
        <v>0</v>
      </c>
      <c r="AB14" s="80"/>
      <c r="AC14" s="62"/>
    </row>
    <row r="15" spans="2:32" s="59" customFormat="1">
      <c r="B15" s="137"/>
      <c r="C15" s="138"/>
      <c r="D15" s="66" t="s">
        <v>50</v>
      </c>
      <c r="E15" s="199">
        <f>SUM(E16:E18)</f>
        <v>0</v>
      </c>
      <c r="F15" s="199">
        <f t="shared" ref="F15:Z15" si="3">SUM(F16:F18)</f>
        <v>0</v>
      </c>
      <c r="G15" s="199">
        <f t="shared" si="3"/>
        <v>0</v>
      </c>
      <c r="H15" s="199">
        <f t="shared" si="3"/>
        <v>0</v>
      </c>
      <c r="I15" s="199">
        <f t="shared" si="3"/>
        <v>0</v>
      </c>
      <c r="J15" s="199">
        <f t="shared" si="3"/>
        <v>0</v>
      </c>
      <c r="K15" s="199">
        <f t="shared" si="3"/>
        <v>0</v>
      </c>
      <c r="L15" s="199">
        <f t="shared" si="3"/>
        <v>0</v>
      </c>
      <c r="M15" s="199">
        <f t="shared" si="3"/>
        <v>0</v>
      </c>
      <c r="N15" s="199">
        <f t="shared" si="3"/>
        <v>0</v>
      </c>
      <c r="O15" s="199">
        <f t="shared" si="3"/>
        <v>0</v>
      </c>
      <c r="P15" s="199">
        <f t="shared" si="3"/>
        <v>0</v>
      </c>
      <c r="Q15" s="199">
        <f t="shared" si="3"/>
        <v>0</v>
      </c>
      <c r="R15" s="199">
        <f t="shared" si="3"/>
        <v>0</v>
      </c>
      <c r="S15" s="199">
        <f t="shared" si="3"/>
        <v>0</v>
      </c>
      <c r="T15" s="199">
        <f t="shared" si="3"/>
        <v>0</v>
      </c>
      <c r="U15" s="199">
        <f t="shared" si="3"/>
        <v>0</v>
      </c>
      <c r="V15" s="199">
        <f t="shared" si="3"/>
        <v>0</v>
      </c>
      <c r="W15" s="199">
        <f t="shared" si="3"/>
        <v>0</v>
      </c>
      <c r="X15" s="199">
        <f t="shared" si="3"/>
        <v>0</v>
      </c>
      <c r="Y15" s="199">
        <f t="shared" si="3"/>
        <v>0</v>
      </c>
      <c r="Z15" s="199">
        <f t="shared" si="3"/>
        <v>0</v>
      </c>
      <c r="AA15" s="185">
        <f t="shared" si="2"/>
        <v>0</v>
      </c>
      <c r="AB15" s="80"/>
      <c r="AC15" s="62"/>
    </row>
    <row r="16" spans="2:32" s="59" customFormat="1">
      <c r="B16" s="137"/>
      <c r="C16" s="138"/>
      <c r="D16" s="57" t="s">
        <v>75</v>
      </c>
      <c r="E16" s="200"/>
      <c r="F16" s="200"/>
      <c r="G16" s="200"/>
      <c r="H16" s="200"/>
      <c r="I16" s="200"/>
      <c r="J16" s="200"/>
      <c r="K16" s="200"/>
      <c r="L16" s="200"/>
      <c r="M16" s="200"/>
      <c r="N16" s="200"/>
      <c r="O16" s="200"/>
      <c r="P16" s="200"/>
      <c r="Q16" s="200"/>
      <c r="R16" s="200"/>
      <c r="S16" s="200"/>
      <c r="T16" s="200"/>
      <c r="U16" s="200"/>
      <c r="V16" s="200"/>
      <c r="W16" s="200"/>
      <c r="X16" s="200"/>
      <c r="Y16" s="200"/>
      <c r="Z16" s="200"/>
      <c r="AA16" s="185">
        <f t="shared" si="2"/>
        <v>0</v>
      </c>
      <c r="AB16" s="80"/>
      <c r="AC16" s="62"/>
    </row>
    <row r="17" spans="2:29" s="59" customFormat="1">
      <c r="B17" s="137"/>
      <c r="C17" s="138"/>
      <c r="D17" s="57" t="s">
        <v>76</v>
      </c>
      <c r="E17" s="200"/>
      <c r="F17" s="200"/>
      <c r="G17" s="200"/>
      <c r="H17" s="200"/>
      <c r="I17" s="200"/>
      <c r="J17" s="200"/>
      <c r="K17" s="200"/>
      <c r="L17" s="200"/>
      <c r="M17" s="200"/>
      <c r="N17" s="200"/>
      <c r="O17" s="200"/>
      <c r="P17" s="200"/>
      <c r="Q17" s="200"/>
      <c r="R17" s="200"/>
      <c r="S17" s="200"/>
      <c r="T17" s="200"/>
      <c r="U17" s="200"/>
      <c r="V17" s="200"/>
      <c r="W17" s="200"/>
      <c r="X17" s="200"/>
      <c r="Y17" s="200"/>
      <c r="Z17" s="200"/>
      <c r="AA17" s="185">
        <f t="shared" si="2"/>
        <v>0</v>
      </c>
      <c r="AB17" s="80"/>
      <c r="AC17" s="62"/>
    </row>
    <row r="18" spans="2:29" s="59" customFormat="1">
      <c r="B18" s="137"/>
      <c r="C18" s="138"/>
      <c r="D18" s="139" t="s">
        <v>158</v>
      </c>
      <c r="E18" s="206"/>
      <c r="F18" s="206"/>
      <c r="G18" s="206"/>
      <c r="H18" s="206"/>
      <c r="I18" s="206"/>
      <c r="J18" s="206"/>
      <c r="K18" s="206"/>
      <c r="L18" s="206"/>
      <c r="M18" s="206"/>
      <c r="N18" s="206"/>
      <c r="O18" s="206"/>
      <c r="P18" s="206"/>
      <c r="Q18" s="206"/>
      <c r="R18" s="206"/>
      <c r="S18" s="206"/>
      <c r="T18" s="206"/>
      <c r="U18" s="206"/>
      <c r="V18" s="206"/>
      <c r="W18" s="206"/>
      <c r="X18" s="206"/>
      <c r="Y18" s="206"/>
      <c r="Z18" s="206"/>
      <c r="AA18" s="207">
        <f t="shared" si="2"/>
        <v>0</v>
      </c>
      <c r="AB18" s="80"/>
      <c r="AC18" s="62"/>
    </row>
    <row r="19" spans="2:29" s="59" customFormat="1" ht="15" thickBot="1">
      <c r="B19" s="137"/>
      <c r="C19" s="138"/>
      <c r="D19" s="123" t="s">
        <v>77</v>
      </c>
      <c r="E19" s="244"/>
      <c r="F19" s="244"/>
      <c r="G19" s="244"/>
      <c r="H19" s="244"/>
      <c r="I19" s="244"/>
      <c r="J19" s="244"/>
      <c r="K19" s="244"/>
      <c r="L19" s="244"/>
      <c r="M19" s="244"/>
      <c r="N19" s="244"/>
      <c r="O19" s="244"/>
      <c r="P19" s="244"/>
      <c r="Q19" s="244"/>
      <c r="R19" s="244"/>
      <c r="S19" s="244"/>
      <c r="T19" s="244"/>
      <c r="U19" s="244"/>
      <c r="V19" s="244"/>
      <c r="W19" s="244"/>
      <c r="X19" s="244"/>
      <c r="Y19" s="244"/>
      <c r="Z19" s="244"/>
      <c r="AA19" s="248">
        <f t="shared" si="2"/>
        <v>0</v>
      </c>
      <c r="AB19" s="80"/>
      <c r="AC19" s="155" t="s">
        <v>145</v>
      </c>
    </row>
    <row r="20" spans="2:29" s="59" customFormat="1">
      <c r="B20" s="137"/>
      <c r="C20" s="138"/>
      <c r="D20" s="123" t="s">
        <v>118</v>
      </c>
      <c r="E20" s="253">
        <f>'様式9-5-2'!E92</f>
        <v>0</v>
      </c>
      <c r="F20" s="253">
        <f>'様式9-5-2'!F92</f>
        <v>0</v>
      </c>
      <c r="G20" s="253">
        <f>'様式9-5-2'!G92</f>
        <v>0</v>
      </c>
      <c r="H20" s="253">
        <f>'様式9-5-2'!H92</f>
        <v>0</v>
      </c>
      <c r="I20" s="253">
        <f>'様式9-5-2'!I92</f>
        <v>0</v>
      </c>
      <c r="J20" s="253">
        <f>'様式9-5-2'!J92</f>
        <v>0</v>
      </c>
      <c r="K20" s="253">
        <f>'様式9-5-2'!K92</f>
        <v>0</v>
      </c>
      <c r="L20" s="253">
        <f>'様式9-5-2'!L92</f>
        <v>0</v>
      </c>
      <c r="M20" s="253">
        <f>'様式9-5-2'!M92</f>
        <v>0</v>
      </c>
      <c r="N20" s="253">
        <f>'様式9-5-2'!N92</f>
        <v>0</v>
      </c>
      <c r="O20" s="253">
        <f>'様式9-5-2'!O92</f>
        <v>0</v>
      </c>
      <c r="P20" s="253">
        <f>'様式9-5-2'!P92</f>
        <v>0</v>
      </c>
      <c r="Q20" s="253">
        <f>'様式9-5-2'!Q92</f>
        <v>0</v>
      </c>
      <c r="R20" s="253">
        <f>'様式9-5-2'!R92</f>
        <v>0</v>
      </c>
      <c r="S20" s="253">
        <f>'様式9-5-2'!S92</f>
        <v>0</v>
      </c>
      <c r="T20" s="253">
        <f>'様式9-5-2'!T92</f>
        <v>0</v>
      </c>
      <c r="U20" s="253">
        <f>'様式9-5-2'!U92</f>
        <v>0</v>
      </c>
      <c r="V20" s="253">
        <f>'様式9-5-2'!V92</f>
        <v>0</v>
      </c>
      <c r="W20" s="253">
        <f>'様式9-5-2'!W92</f>
        <v>0</v>
      </c>
      <c r="X20" s="253">
        <f>'様式9-5-2'!X92</f>
        <v>0</v>
      </c>
      <c r="Y20" s="253">
        <f>'様式9-5-2'!Y92</f>
        <v>0</v>
      </c>
      <c r="Z20" s="253">
        <f>'様式9-5-2'!Z92</f>
        <v>0</v>
      </c>
      <c r="AA20" s="248">
        <f>SUM(E20:Z20)</f>
        <v>0</v>
      </c>
      <c r="AB20" s="254" t="s">
        <v>216</v>
      </c>
      <c r="AC20" s="176" t="str">
        <f>IF(AA20='様式9-5-2'!AA92,"OK","NG")</f>
        <v>OK</v>
      </c>
    </row>
    <row r="21" spans="2:29" s="59" customFormat="1" ht="13.8" thickBot="1">
      <c r="B21" s="137"/>
      <c r="C21" s="138"/>
      <c r="D21" s="123" t="s">
        <v>121</v>
      </c>
      <c r="E21" s="253">
        <f>'様式9-5-2'!E119</f>
        <v>0</v>
      </c>
      <c r="F21" s="253">
        <f>'様式9-5-2'!F119</f>
        <v>0</v>
      </c>
      <c r="G21" s="253">
        <f>'様式9-5-2'!G119</f>
        <v>0</v>
      </c>
      <c r="H21" s="253">
        <f>'様式9-5-2'!H119</f>
        <v>0</v>
      </c>
      <c r="I21" s="253">
        <f>'様式9-5-2'!I119</f>
        <v>0</v>
      </c>
      <c r="J21" s="253">
        <f>'様式9-5-2'!J119</f>
        <v>0</v>
      </c>
      <c r="K21" s="253">
        <f>'様式9-5-2'!K119</f>
        <v>0</v>
      </c>
      <c r="L21" s="253">
        <f>'様式9-5-2'!L119</f>
        <v>0</v>
      </c>
      <c r="M21" s="253">
        <f>'様式9-5-2'!M119</f>
        <v>0</v>
      </c>
      <c r="N21" s="253">
        <f>'様式9-5-2'!N119</f>
        <v>0</v>
      </c>
      <c r="O21" s="253">
        <f>'様式9-5-2'!O119</f>
        <v>0</v>
      </c>
      <c r="P21" s="253">
        <f>'様式9-5-2'!P119</f>
        <v>0</v>
      </c>
      <c r="Q21" s="253">
        <f>'様式9-5-2'!Q119</f>
        <v>0</v>
      </c>
      <c r="R21" s="253">
        <f>'様式9-5-2'!R119</f>
        <v>0</v>
      </c>
      <c r="S21" s="253">
        <f>'様式9-5-2'!S119</f>
        <v>0</v>
      </c>
      <c r="T21" s="253">
        <f>'様式9-5-2'!T119</f>
        <v>0</v>
      </c>
      <c r="U21" s="253">
        <f>'様式9-5-2'!U119</f>
        <v>0</v>
      </c>
      <c r="V21" s="253">
        <f>'様式9-5-2'!V119</f>
        <v>0</v>
      </c>
      <c r="W21" s="253">
        <f>'様式9-5-2'!W119</f>
        <v>0</v>
      </c>
      <c r="X21" s="253">
        <f>'様式9-5-2'!X119</f>
        <v>0</v>
      </c>
      <c r="Y21" s="253">
        <f>'様式9-5-2'!Y119</f>
        <v>0</v>
      </c>
      <c r="Z21" s="253">
        <f>'様式9-5-2'!Z119</f>
        <v>0</v>
      </c>
      <c r="AA21" s="248">
        <f>SUM(E21:Z21)</f>
        <v>0</v>
      </c>
      <c r="AB21" s="254" t="s">
        <v>216</v>
      </c>
      <c r="AC21" s="177" t="str">
        <f>IF(AA21='様式9-5-2'!AA119,"OK","NG")</f>
        <v>OK</v>
      </c>
    </row>
    <row r="22" spans="2:29" s="59" customFormat="1">
      <c r="B22" s="137"/>
      <c r="C22" s="138"/>
      <c r="D22" s="66" t="s">
        <v>78</v>
      </c>
      <c r="E22" s="199">
        <f>SUM(E23:E24)</f>
        <v>0</v>
      </c>
      <c r="F22" s="199">
        <f t="shared" ref="F22:Z22" si="4">SUM(F23:F24)</f>
        <v>0</v>
      </c>
      <c r="G22" s="199">
        <f t="shared" si="4"/>
        <v>0</v>
      </c>
      <c r="H22" s="199">
        <f t="shared" si="4"/>
        <v>0</v>
      </c>
      <c r="I22" s="199">
        <f t="shared" si="4"/>
        <v>0</v>
      </c>
      <c r="J22" s="199">
        <f t="shared" si="4"/>
        <v>0</v>
      </c>
      <c r="K22" s="199">
        <f t="shared" si="4"/>
        <v>0</v>
      </c>
      <c r="L22" s="199">
        <f t="shared" si="4"/>
        <v>0</v>
      </c>
      <c r="M22" s="199">
        <f t="shared" si="4"/>
        <v>0</v>
      </c>
      <c r="N22" s="199">
        <f t="shared" si="4"/>
        <v>0</v>
      </c>
      <c r="O22" s="199">
        <f t="shared" si="4"/>
        <v>0</v>
      </c>
      <c r="P22" s="199">
        <f t="shared" si="4"/>
        <v>0</v>
      </c>
      <c r="Q22" s="199">
        <f t="shared" si="4"/>
        <v>0</v>
      </c>
      <c r="R22" s="199">
        <f t="shared" si="4"/>
        <v>0</v>
      </c>
      <c r="S22" s="199">
        <f t="shared" si="4"/>
        <v>0</v>
      </c>
      <c r="T22" s="199">
        <f t="shared" si="4"/>
        <v>0</v>
      </c>
      <c r="U22" s="199">
        <f t="shared" si="4"/>
        <v>0</v>
      </c>
      <c r="V22" s="199">
        <f t="shared" si="4"/>
        <v>0</v>
      </c>
      <c r="W22" s="199">
        <f t="shared" si="4"/>
        <v>0</v>
      </c>
      <c r="X22" s="199">
        <f t="shared" si="4"/>
        <v>0</v>
      </c>
      <c r="Y22" s="199">
        <f t="shared" si="4"/>
        <v>0</v>
      </c>
      <c r="Z22" s="199">
        <f t="shared" si="4"/>
        <v>0</v>
      </c>
      <c r="AA22" s="185">
        <f t="shared" si="2"/>
        <v>0</v>
      </c>
      <c r="AC22" s="80"/>
    </row>
    <row r="23" spans="2:29" s="59" customFormat="1">
      <c r="B23" s="137"/>
      <c r="C23" s="138"/>
      <c r="D23" s="57" t="s">
        <v>163</v>
      </c>
      <c r="E23" s="200"/>
      <c r="F23" s="200"/>
      <c r="G23" s="200"/>
      <c r="H23" s="200"/>
      <c r="I23" s="200"/>
      <c r="J23" s="200"/>
      <c r="K23" s="200"/>
      <c r="L23" s="200"/>
      <c r="M23" s="200"/>
      <c r="N23" s="200"/>
      <c r="O23" s="200"/>
      <c r="P23" s="200"/>
      <c r="Q23" s="200"/>
      <c r="R23" s="200"/>
      <c r="S23" s="200"/>
      <c r="T23" s="200"/>
      <c r="U23" s="200"/>
      <c r="V23" s="200"/>
      <c r="W23" s="200"/>
      <c r="X23" s="200"/>
      <c r="Y23" s="200"/>
      <c r="Z23" s="200"/>
      <c r="AA23" s="185">
        <f t="shared" si="2"/>
        <v>0</v>
      </c>
      <c r="AC23" s="80"/>
    </row>
    <row r="24" spans="2:29" s="59" customFormat="1">
      <c r="B24" s="140"/>
      <c r="C24" s="141"/>
      <c r="D24" s="82" t="s">
        <v>163</v>
      </c>
      <c r="E24" s="201"/>
      <c r="F24" s="201"/>
      <c r="G24" s="201"/>
      <c r="H24" s="201"/>
      <c r="I24" s="201"/>
      <c r="J24" s="201"/>
      <c r="K24" s="201"/>
      <c r="L24" s="201"/>
      <c r="M24" s="201"/>
      <c r="N24" s="201"/>
      <c r="O24" s="201"/>
      <c r="P24" s="201"/>
      <c r="Q24" s="201"/>
      <c r="R24" s="201"/>
      <c r="S24" s="201"/>
      <c r="T24" s="201"/>
      <c r="U24" s="201"/>
      <c r="V24" s="201"/>
      <c r="W24" s="201"/>
      <c r="X24" s="201"/>
      <c r="Y24" s="201"/>
      <c r="Z24" s="201"/>
      <c r="AA24" s="202">
        <f t="shared" si="2"/>
        <v>0</v>
      </c>
      <c r="AC24" s="80"/>
    </row>
    <row r="25" spans="2:29" s="59" customFormat="1">
      <c r="B25" s="142" t="s">
        <v>80</v>
      </c>
      <c r="C25" s="143"/>
      <c r="D25" s="144"/>
      <c r="E25" s="237">
        <f>SUM(E26:E30,E31,E38,E41:E46,E47)</f>
        <v>0</v>
      </c>
      <c r="F25" s="237">
        <f t="shared" ref="F25:Z25" si="5">SUM(F26:F30,F31,F38,F41:F46,F47)</f>
        <v>0</v>
      </c>
      <c r="G25" s="237">
        <f t="shared" si="5"/>
        <v>0</v>
      </c>
      <c r="H25" s="237">
        <f t="shared" si="5"/>
        <v>0</v>
      </c>
      <c r="I25" s="237">
        <f t="shared" si="5"/>
        <v>0</v>
      </c>
      <c r="J25" s="237">
        <f t="shared" si="5"/>
        <v>0</v>
      </c>
      <c r="K25" s="237">
        <f t="shared" si="5"/>
        <v>0</v>
      </c>
      <c r="L25" s="237">
        <f t="shared" si="5"/>
        <v>0</v>
      </c>
      <c r="M25" s="237">
        <f t="shared" si="5"/>
        <v>0</v>
      </c>
      <c r="N25" s="237">
        <f t="shared" si="5"/>
        <v>0</v>
      </c>
      <c r="O25" s="237">
        <f t="shared" si="5"/>
        <v>0</v>
      </c>
      <c r="P25" s="237">
        <f t="shared" si="5"/>
        <v>0</v>
      </c>
      <c r="Q25" s="237">
        <f t="shared" si="5"/>
        <v>0</v>
      </c>
      <c r="R25" s="237">
        <f t="shared" si="5"/>
        <v>0</v>
      </c>
      <c r="S25" s="237">
        <f t="shared" si="5"/>
        <v>0</v>
      </c>
      <c r="T25" s="237">
        <f t="shared" si="5"/>
        <v>0</v>
      </c>
      <c r="U25" s="237">
        <f t="shared" si="5"/>
        <v>0</v>
      </c>
      <c r="V25" s="237">
        <f t="shared" si="5"/>
        <v>0</v>
      </c>
      <c r="W25" s="237">
        <f t="shared" si="5"/>
        <v>0</v>
      </c>
      <c r="X25" s="237">
        <f t="shared" si="5"/>
        <v>0</v>
      </c>
      <c r="Y25" s="237">
        <f t="shared" si="5"/>
        <v>0</v>
      </c>
      <c r="Z25" s="237">
        <f t="shared" si="5"/>
        <v>0</v>
      </c>
      <c r="AA25" s="238">
        <f t="shared" si="2"/>
        <v>0</v>
      </c>
      <c r="AC25" s="80"/>
    </row>
    <row r="26" spans="2:29" s="59" customFormat="1">
      <c r="B26" s="137"/>
      <c r="C26" s="138"/>
      <c r="D26" s="122" t="s">
        <v>5</v>
      </c>
      <c r="E26" s="243"/>
      <c r="F26" s="243"/>
      <c r="G26" s="243"/>
      <c r="H26" s="243"/>
      <c r="I26" s="243"/>
      <c r="J26" s="243"/>
      <c r="K26" s="243"/>
      <c r="L26" s="243"/>
      <c r="M26" s="243"/>
      <c r="N26" s="243"/>
      <c r="O26" s="243"/>
      <c r="P26" s="243"/>
      <c r="Q26" s="243"/>
      <c r="R26" s="243"/>
      <c r="S26" s="243"/>
      <c r="T26" s="243"/>
      <c r="U26" s="243"/>
      <c r="V26" s="243"/>
      <c r="W26" s="243"/>
      <c r="X26" s="243"/>
      <c r="Y26" s="243"/>
      <c r="Z26" s="243"/>
      <c r="AA26" s="247">
        <f t="shared" si="2"/>
        <v>0</v>
      </c>
      <c r="AC26" s="80"/>
    </row>
    <row r="27" spans="2:29" s="59" customFormat="1">
      <c r="B27" s="137"/>
      <c r="C27" s="138"/>
      <c r="D27" s="123" t="s">
        <v>140</v>
      </c>
      <c r="E27" s="244"/>
      <c r="F27" s="244"/>
      <c r="G27" s="244"/>
      <c r="H27" s="244"/>
      <c r="I27" s="244"/>
      <c r="J27" s="244"/>
      <c r="K27" s="244"/>
      <c r="L27" s="244"/>
      <c r="M27" s="244"/>
      <c r="N27" s="244"/>
      <c r="O27" s="244"/>
      <c r="P27" s="244"/>
      <c r="Q27" s="244"/>
      <c r="R27" s="244"/>
      <c r="S27" s="244"/>
      <c r="T27" s="244"/>
      <c r="U27" s="244"/>
      <c r="V27" s="244"/>
      <c r="W27" s="244"/>
      <c r="X27" s="244"/>
      <c r="Y27" s="244"/>
      <c r="Z27" s="244"/>
      <c r="AA27" s="248">
        <f t="shared" si="2"/>
        <v>0</v>
      </c>
      <c r="AB27" s="80"/>
    </row>
    <row r="28" spans="2:29" s="59" customFormat="1">
      <c r="B28" s="137"/>
      <c r="C28" s="138"/>
      <c r="D28" s="123" t="s">
        <v>141</v>
      </c>
      <c r="E28" s="244"/>
      <c r="F28" s="244"/>
      <c r="G28" s="244"/>
      <c r="H28" s="244"/>
      <c r="I28" s="244"/>
      <c r="J28" s="244"/>
      <c r="K28" s="244"/>
      <c r="L28" s="244"/>
      <c r="M28" s="244"/>
      <c r="N28" s="244"/>
      <c r="O28" s="244"/>
      <c r="P28" s="244"/>
      <c r="Q28" s="244"/>
      <c r="R28" s="244"/>
      <c r="S28" s="244"/>
      <c r="T28" s="244"/>
      <c r="U28" s="244"/>
      <c r="V28" s="244"/>
      <c r="W28" s="244"/>
      <c r="X28" s="244"/>
      <c r="Y28" s="244"/>
      <c r="Z28" s="244"/>
      <c r="AA28" s="248">
        <f t="shared" si="2"/>
        <v>0</v>
      </c>
      <c r="AB28" s="80"/>
    </row>
    <row r="29" spans="2:29" s="59" customFormat="1">
      <c r="B29" s="137"/>
      <c r="C29" s="138"/>
      <c r="D29" s="123" t="s">
        <v>130</v>
      </c>
      <c r="E29" s="244"/>
      <c r="F29" s="244"/>
      <c r="G29" s="244"/>
      <c r="H29" s="244"/>
      <c r="I29" s="244"/>
      <c r="J29" s="244"/>
      <c r="K29" s="244"/>
      <c r="L29" s="244"/>
      <c r="M29" s="244"/>
      <c r="N29" s="244"/>
      <c r="O29" s="244"/>
      <c r="P29" s="244"/>
      <c r="Q29" s="244"/>
      <c r="R29" s="244"/>
      <c r="S29" s="244"/>
      <c r="T29" s="244"/>
      <c r="U29" s="244"/>
      <c r="V29" s="244"/>
      <c r="W29" s="244"/>
      <c r="X29" s="244"/>
      <c r="Y29" s="244"/>
      <c r="Z29" s="244"/>
      <c r="AA29" s="248">
        <f t="shared" si="2"/>
        <v>0</v>
      </c>
      <c r="AB29" s="80"/>
    </row>
    <row r="30" spans="2:29" s="59" customFormat="1">
      <c r="B30" s="137"/>
      <c r="C30" s="138"/>
      <c r="D30" s="123" t="s">
        <v>142</v>
      </c>
      <c r="E30" s="244"/>
      <c r="F30" s="244"/>
      <c r="G30" s="244"/>
      <c r="H30" s="244"/>
      <c r="I30" s="244"/>
      <c r="J30" s="244"/>
      <c r="K30" s="244"/>
      <c r="L30" s="244"/>
      <c r="M30" s="244"/>
      <c r="N30" s="244"/>
      <c r="O30" s="244"/>
      <c r="P30" s="244"/>
      <c r="Q30" s="244"/>
      <c r="R30" s="244"/>
      <c r="S30" s="244"/>
      <c r="T30" s="244"/>
      <c r="U30" s="244"/>
      <c r="V30" s="244"/>
      <c r="W30" s="244"/>
      <c r="X30" s="244"/>
      <c r="Y30" s="244"/>
      <c r="Z30" s="244"/>
      <c r="AA30" s="248">
        <f t="shared" si="2"/>
        <v>0</v>
      </c>
      <c r="AB30" s="80"/>
    </row>
    <row r="31" spans="2:29" s="59" customFormat="1">
      <c r="B31" s="137"/>
      <c r="C31" s="138"/>
      <c r="D31" s="66" t="s">
        <v>8</v>
      </c>
      <c r="E31" s="199">
        <f>SUM(E32:E37)</f>
        <v>0</v>
      </c>
      <c r="F31" s="199">
        <f t="shared" ref="F31:Z31" si="6">SUM(F32:F37)</f>
        <v>0</v>
      </c>
      <c r="G31" s="199">
        <f t="shared" si="6"/>
        <v>0</v>
      </c>
      <c r="H31" s="199">
        <f t="shared" si="6"/>
        <v>0</v>
      </c>
      <c r="I31" s="199">
        <f t="shared" si="6"/>
        <v>0</v>
      </c>
      <c r="J31" s="199">
        <f t="shared" si="6"/>
        <v>0</v>
      </c>
      <c r="K31" s="199">
        <f t="shared" si="6"/>
        <v>0</v>
      </c>
      <c r="L31" s="199">
        <f t="shared" si="6"/>
        <v>0</v>
      </c>
      <c r="M31" s="199">
        <f t="shared" si="6"/>
        <v>0</v>
      </c>
      <c r="N31" s="199">
        <f t="shared" si="6"/>
        <v>0</v>
      </c>
      <c r="O31" s="199">
        <f t="shared" si="6"/>
        <v>0</v>
      </c>
      <c r="P31" s="199">
        <f t="shared" si="6"/>
        <v>0</v>
      </c>
      <c r="Q31" s="199">
        <f t="shared" si="6"/>
        <v>0</v>
      </c>
      <c r="R31" s="199">
        <f t="shared" si="6"/>
        <v>0</v>
      </c>
      <c r="S31" s="199">
        <f t="shared" si="6"/>
        <v>0</v>
      </c>
      <c r="T31" s="199">
        <f t="shared" si="6"/>
        <v>0</v>
      </c>
      <c r="U31" s="199">
        <f t="shared" si="6"/>
        <v>0</v>
      </c>
      <c r="V31" s="199">
        <f t="shared" si="6"/>
        <v>0</v>
      </c>
      <c r="W31" s="199">
        <f t="shared" si="6"/>
        <v>0</v>
      </c>
      <c r="X31" s="199">
        <f t="shared" si="6"/>
        <v>0</v>
      </c>
      <c r="Y31" s="199">
        <f t="shared" si="6"/>
        <v>0</v>
      </c>
      <c r="Z31" s="199">
        <f t="shared" si="6"/>
        <v>0</v>
      </c>
      <c r="AA31" s="185">
        <f t="shared" si="2"/>
        <v>0</v>
      </c>
      <c r="AB31" s="80"/>
    </row>
    <row r="32" spans="2:29" s="59" customFormat="1">
      <c r="B32" s="137"/>
      <c r="C32" s="138"/>
      <c r="D32" s="57" t="s">
        <v>81</v>
      </c>
      <c r="E32" s="205"/>
      <c r="F32" s="205"/>
      <c r="G32" s="205"/>
      <c r="H32" s="205"/>
      <c r="I32" s="205"/>
      <c r="J32" s="205"/>
      <c r="K32" s="205"/>
      <c r="L32" s="205"/>
      <c r="M32" s="205"/>
      <c r="N32" s="205"/>
      <c r="O32" s="205"/>
      <c r="P32" s="205"/>
      <c r="Q32" s="205"/>
      <c r="R32" s="205"/>
      <c r="S32" s="205"/>
      <c r="T32" s="205"/>
      <c r="U32" s="205"/>
      <c r="V32" s="205"/>
      <c r="W32" s="205"/>
      <c r="X32" s="205"/>
      <c r="Y32" s="205"/>
      <c r="Z32" s="205"/>
      <c r="AA32" s="185">
        <f t="shared" si="2"/>
        <v>0</v>
      </c>
      <c r="AB32" s="80"/>
    </row>
    <row r="33" spans="2:29" s="59" customFormat="1">
      <c r="B33" s="137"/>
      <c r="C33" s="138"/>
      <c r="D33" s="57" t="s">
        <v>82</v>
      </c>
      <c r="E33" s="205"/>
      <c r="F33" s="205"/>
      <c r="G33" s="205"/>
      <c r="H33" s="205"/>
      <c r="I33" s="205"/>
      <c r="J33" s="205"/>
      <c r="K33" s="205"/>
      <c r="L33" s="205"/>
      <c r="M33" s="205"/>
      <c r="N33" s="205"/>
      <c r="O33" s="205"/>
      <c r="P33" s="205"/>
      <c r="Q33" s="205"/>
      <c r="R33" s="205"/>
      <c r="S33" s="205"/>
      <c r="T33" s="205"/>
      <c r="U33" s="205"/>
      <c r="V33" s="205"/>
      <c r="W33" s="205"/>
      <c r="X33" s="205"/>
      <c r="Y33" s="205"/>
      <c r="Z33" s="205"/>
      <c r="AA33" s="185">
        <f t="shared" si="2"/>
        <v>0</v>
      </c>
      <c r="AB33" s="80"/>
    </row>
    <row r="34" spans="2:29" s="59" customFormat="1">
      <c r="B34" s="137"/>
      <c r="C34" s="138"/>
      <c r="D34" s="57" t="s">
        <v>83</v>
      </c>
      <c r="E34" s="205"/>
      <c r="F34" s="205"/>
      <c r="G34" s="205"/>
      <c r="H34" s="205"/>
      <c r="I34" s="205"/>
      <c r="J34" s="205"/>
      <c r="K34" s="205"/>
      <c r="L34" s="205"/>
      <c r="M34" s="205"/>
      <c r="N34" s="205"/>
      <c r="O34" s="205"/>
      <c r="P34" s="205"/>
      <c r="Q34" s="205"/>
      <c r="R34" s="205"/>
      <c r="S34" s="205"/>
      <c r="T34" s="205"/>
      <c r="U34" s="205"/>
      <c r="V34" s="205"/>
      <c r="W34" s="205"/>
      <c r="X34" s="205"/>
      <c r="Y34" s="205"/>
      <c r="Z34" s="205"/>
      <c r="AA34" s="185">
        <f t="shared" si="2"/>
        <v>0</v>
      </c>
      <c r="AB34" s="80"/>
    </row>
    <row r="35" spans="2:29" s="59" customFormat="1">
      <c r="B35" s="137"/>
      <c r="C35" s="138"/>
      <c r="D35" s="57" t="s">
        <v>84</v>
      </c>
      <c r="E35" s="205"/>
      <c r="F35" s="205"/>
      <c r="G35" s="205"/>
      <c r="H35" s="205"/>
      <c r="I35" s="205"/>
      <c r="J35" s="205"/>
      <c r="K35" s="205"/>
      <c r="L35" s="205"/>
      <c r="M35" s="205"/>
      <c r="N35" s="205"/>
      <c r="O35" s="205"/>
      <c r="P35" s="205"/>
      <c r="Q35" s="205"/>
      <c r="R35" s="205"/>
      <c r="S35" s="205"/>
      <c r="T35" s="205"/>
      <c r="U35" s="205"/>
      <c r="V35" s="205"/>
      <c r="W35" s="205"/>
      <c r="X35" s="205"/>
      <c r="Y35" s="205"/>
      <c r="Z35" s="205"/>
      <c r="AA35" s="185">
        <f t="shared" si="2"/>
        <v>0</v>
      </c>
      <c r="AB35" s="80"/>
    </row>
    <row r="36" spans="2:29" s="59" customFormat="1">
      <c r="B36" s="137"/>
      <c r="C36" s="138"/>
      <c r="D36" s="57" t="s">
        <v>85</v>
      </c>
      <c r="E36" s="205"/>
      <c r="F36" s="205"/>
      <c r="G36" s="205"/>
      <c r="H36" s="205"/>
      <c r="I36" s="205"/>
      <c r="J36" s="205"/>
      <c r="K36" s="205"/>
      <c r="L36" s="205"/>
      <c r="M36" s="205"/>
      <c r="N36" s="205"/>
      <c r="O36" s="205"/>
      <c r="P36" s="205"/>
      <c r="Q36" s="205"/>
      <c r="R36" s="205"/>
      <c r="S36" s="205"/>
      <c r="T36" s="205"/>
      <c r="U36" s="205"/>
      <c r="V36" s="205"/>
      <c r="W36" s="205"/>
      <c r="X36" s="205"/>
      <c r="Y36" s="205"/>
      <c r="Z36" s="205"/>
      <c r="AA36" s="185">
        <f t="shared" si="2"/>
        <v>0</v>
      </c>
      <c r="AB36" s="80"/>
    </row>
    <row r="37" spans="2:29" s="59" customFormat="1">
      <c r="B37" s="137"/>
      <c r="C37" s="138"/>
      <c r="D37" s="139" t="s">
        <v>158</v>
      </c>
      <c r="E37" s="209"/>
      <c r="F37" s="209"/>
      <c r="G37" s="209"/>
      <c r="H37" s="209"/>
      <c r="I37" s="209"/>
      <c r="J37" s="209"/>
      <c r="K37" s="209"/>
      <c r="L37" s="209"/>
      <c r="M37" s="209"/>
      <c r="N37" s="209"/>
      <c r="O37" s="209"/>
      <c r="P37" s="209"/>
      <c r="Q37" s="209"/>
      <c r="R37" s="209"/>
      <c r="S37" s="209"/>
      <c r="T37" s="209"/>
      <c r="U37" s="209"/>
      <c r="V37" s="209"/>
      <c r="W37" s="209"/>
      <c r="X37" s="209"/>
      <c r="Y37" s="209"/>
      <c r="Z37" s="209"/>
      <c r="AA37" s="207">
        <f t="shared" si="2"/>
        <v>0</v>
      </c>
      <c r="AB37" s="80"/>
    </row>
    <row r="38" spans="2:29" s="59" customFormat="1">
      <c r="B38" s="137"/>
      <c r="C38" s="138"/>
      <c r="D38" s="66" t="s">
        <v>95</v>
      </c>
      <c r="E38" s="199">
        <f>SUM(E39:E40)</f>
        <v>0</v>
      </c>
      <c r="F38" s="199">
        <f t="shared" ref="F38:Z38" si="7">SUM(F39:F40)</f>
        <v>0</v>
      </c>
      <c r="G38" s="199">
        <f t="shared" si="7"/>
        <v>0</v>
      </c>
      <c r="H38" s="199">
        <f t="shared" si="7"/>
        <v>0</v>
      </c>
      <c r="I38" s="199">
        <f t="shared" si="7"/>
        <v>0</v>
      </c>
      <c r="J38" s="199">
        <f t="shared" si="7"/>
        <v>0</v>
      </c>
      <c r="K38" s="199">
        <f t="shared" si="7"/>
        <v>0</v>
      </c>
      <c r="L38" s="199">
        <f t="shared" si="7"/>
        <v>0</v>
      </c>
      <c r="M38" s="199">
        <f t="shared" si="7"/>
        <v>0</v>
      </c>
      <c r="N38" s="199">
        <f t="shared" si="7"/>
        <v>0</v>
      </c>
      <c r="O38" s="199">
        <f t="shared" si="7"/>
        <v>0</v>
      </c>
      <c r="P38" s="199">
        <f t="shared" si="7"/>
        <v>0</v>
      </c>
      <c r="Q38" s="199">
        <f t="shared" si="7"/>
        <v>0</v>
      </c>
      <c r="R38" s="199">
        <f t="shared" si="7"/>
        <v>0</v>
      </c>
      <c r="S38" s="199">
        <f t="shared" si="7"/>
        <v>0</v>
      </c>
      <c r="T38" s="199">
        <f t="shared" si="7"/>
        <v>0</v>
      </c>
      <c r="U38" s="199">
        <f t="shared" si="7"/>
        <v>0</v>
      </c>
      <c r="V38" s="199">
        <f t="shared" si="7"/>
        <v>0</v>
      </c>
      <c r="W38" s="199">
        <f t="shared" si="7"/>
        <v>0</v>
      </c>
      <c r="X38" s="199">
        <f t="shared" si="7"/>
        <v>0</v>
      </c>
      <c r="Y38" s="199">
        <f t="shared" si="7"/>
        <v>0</v>
      </c>
      <c r="Z38" s="199">
        <f t="shared" si="7"/>
        <v>0</v>
      </c>
      <c r="AA38" s="185">
        <f t="shared" si="2"/>
        <v>0</v>
      </c>
      <c r="AB38" s="80"/>
    </row>
    <row r="39" spans="2:29" s="59" customFormat="1">
      <c r="B39" s="137"/>
      <c r="C39" s="138"/>
      <c r="D39" s="57" t="s">
        <v>75</v>
      </c>
      <c r="E39" s="200"/>
      <c r="F39" s="200"/>
      <c r="G39" s="200"/>
      <c r="H39" s="200"/>
      <c r="I39" s="200"/>
      <c r="J39" s="200"/>
      <c r="K39" s="200"/>
      <c r="L39" s="200"/>
      <c r="M39" s="200"/>
      <c r="N39" s="200"/>
      <c r="O39" s="200"/>
      <c r="P39" s="200"/>
      <c r="Q39" s="200"/>
      <c r="R39" s="200"/>
      <c r="S39" s="200"/>
      <c r="T39" s="200"/>
      <c r="U39" s="200"/>
      <c r="V39" s="200"/>
      <c r="W39" s="200"/>
      <c r="X39" s="200"/>
      <c r="Y39" s="200"/>
      <c r="Z39" s="200"/>
      <c r="AA39" s="185">
        <f t="shared" si="2"/>
        <v>0</v>
      </c>
      <c r="AB39" s="80"/>
      <c r="AC39" s="62"/>
    </row>
    <row r="40" spans="2:29" s="59" customFormat="1">
      <c r="B40" s="137"/>
      <c r="C40" s="138"/>
      <c r="D40" s="139" t="s">
        <v>76</v>
      </c>
      <c r="E40" s="206"/>
      <c r="F40" s="206"/>
      <c r="G40" s="206"/>
      <c r="H40" s="206"/>
      <c r="I40" s="206"/>
      <c r="J40" s="206"/>
      <c r="K40" s="206"/>
      <c r="L40" s="206"/>
      <c r="M40" s="206"/>
      <c r="N40" s="206"/>
      <c r="O40" s="206"/>
      <c r="P40" s="206"/>
      <c r="Q40" s="206"/>
      <c r="R40" s="206"/>
      <c r="S40" s="206"/>
      <c r="T40" s="206"/>
      <c r="U40" s="206"/>
      <c r="V40" s="206"/>
      <c r="W40" s="206"/>
      <c r="X40" s="206"/>
      <c r="Y40" s="206"/>
      <c r="Z40" s="206"/>
      <c r="AA40" s="207">
        <f t="shared" si="2"/>
        <v>0</v>
      </c>
      <c r="AB40" s="80"/>
      <c r="AC40" s="62"/>
    </row>
    <row r="41" spans="2:29" s="59" customFormat="1">
      <c r="B41" s="137"/>
      <c r="C41" s="138"/>
      <c r="D41" s="123" t="s">
        <v>96</v>
      </c>
      <c r="E41" s="244"/>
      <c r="F41" s="244"/>
      <c r="G41" s="244"/>
      <c r="H41" s="244"/>
      <c r="I41" s="244"/>
      <c r="J41" s="244"/>
      <c r="K41" s="244"/>
      <c r="L41" s="244"/>
      <c r="M41" s="244"/>
      <c r="N41" s="244"/>
      <c r="O41" s="244"/>
      <c r="P41" s="244"/>
      <c r="Q41" s="244"/>
      <c r="R41" s="244"/>
      <c r="S41" s="244"/>
      <c r="T41" s="244"/>
      <c r="U41" s="244"/>
      <c r="V41" s="244"/>
      <c r="W41" s="244"/>
      <c r="X41" s="244"/>
      <c r="Y41" s="244"/>
      <c r="Z41" s="244"/>
      <c r="AA41" s="248">
        <f t="shared" si="2"/>
        <v>0</v>
      </c>
      <c r="AB41" s="80"/>
      <c r="AC41" s="62"/>
    </row>
    <row r="42" spans="2:29" s="59" customFormat="1">
      <c r="B42" s="137"/>
      <c r="C42" s="138"/>
      <c r="D42" s="123" t="s">
        <v>9</v>
      </c>
      <c r="E42" s="244"/>
      <c r="F42" s="244"/>
      <c r="G42" s="244"/>
      <c r="H42" s="244"/>
      <c r="I42" s="244"/>
      <c r="J42" s="244"/>
      <c r="K42" s="244"/>
      <c r="L42" s="244"/>
      <c r="M42" s="244"/>
      <c r="N42" s="244"/>
      <c r="O42" s="244"/>
      <c r="P42" s="244"/>
      <c r="Q42" s="244"/>
      <c r="R42" s="244"/>
      <c r="S42" s="244"/>
      <c r="T42" s="244"/>
      <c r="U42" s="244"/>
      <c r="V42" s="244"/>
      <c r="W42" s="244"/>
      <c r="X42" s="244"/>
      <c r="Y42" s="244"/>
      <c r="Z42" s="244"/>
      <c r="AA42" s="248">
        <f t="shared" si="2"/>
        <v>0</v>
      </c>
      <c r="AB42" s="80"/>
      <c r="AC42" s="62"/>
    </row>
    <row r="43" spans="2:29" s="59" customFormat="1">
      <c r="B43" s="137"/>
      <c r="C43" s="138"/>
      <c r="D43" s="123" t="s">
        <v>143</v>
      </c>
      <c r="E43" s="244"/>
      <c r="F43" s="244"/>
      <c r="G43" s="244"/>
      <c r="H43" s="244"/>
      <c r="I43" s="244"/>
      <c r="J43" s="244"/>
      <c r="K43" s="244"/>
      <c r="L43" s="244"/>
      <c r="M43" s="244"/>
      <c r="N43" s="244"/>
      <c r="O43" s="244"/>
      <c r="P43" s="244"/>
      <c r="Q43" s="244"/>
      <c r="R43" s="244"/>
      <c r="S43" s="244"/>
      <c r="T43" s="244"/>
      <c r="U43" s="244"/>
      <c r="V43" s="244"/>
      <c r="W43" s="244"/>
      <c r="X43" s="244"/>
      <c r="Y43" s="244"/>
      <c r="Z43" s="244"/>
      <c r="AA43" s="248">
        <f t="shared" si="2"/>
        <v>0</v>
      </c>
      <c r="AB43" s="80"/>
      <c r="AC43" s="62"/>
    </row>
    <row r="44" spans="2:29" s="59" customFormat="1">
      <c r="B44" s="137"/>
      <c r="C44" s="138"/>
      <c r="D44" s="123" t="s">
        <v>133</v>
      </c>
      <c r="E44" s="249"/>
      <c r="F44" s="249"/>
      <c r="G44" s="249"/>
      <c r="H44" s="249"/>
      <c r="I44" s="249"/>
      <c r="J44" s="249"/>
      <c r="K44" s="249"/>
      <c r="L44" s="249"/>
      <c r="M44" s="249"/>
      <c r="N44" s="249"/>
      <c r="O44" s="249"/>
      <c r="P44" s="249"/>
      <c r="Q44" s="249"/>
      <c r="R44" s="249"/>
      <c r="S44" s="249"/>
      <c r="T44" s="249"/>
      <c r="U44" s="249"/>
      <c r="V44" s="249"/>
      <c r="W44" s="249"/>
      <c r="X44" s="249"/>
      <c r="Y44" s="249"/>
      <c r="Z44" s="249"/>
      <c r="AA44" s="248">
        <f t="shared" si="2"/>
        <v>0</v>
      </c>
      <c r="AB44" s="80"/>
    </row>
    <row r="45" spans="2:29" s="59" customFormat="1">
      <c r="B45" s="137"/>
      <c r="C45" s="138"/>
      <c r="D45" s="123" t="s">
        <v>94</v>
      </c>
      <c r="E45" s="249"/>
      <c r="F45" s="249"/>
      <c r="G45" s="249"/>
      <c r="H45" s="249"/>
      <c r="I45" s="249"/>
      <c r="J45" s="249"/>
      <c r="K45" s="249"/>
      <c r="L45" s="249"/>
      <c r="M45" s="249"/>
      <c r="N45" s="249"/>
      <c r="O45" s="249"/>
      <c r="P45" s="249"/>
      <c r="Q45" s="249"/>
      <c r="R45" s="249"/>
      <c r="S45" s="249"/>
      <c r="T45" s="249"/>
      <c r="U45" s="249"/>
      <c r="V45" s="249"/>
      <c r="W45" s="249"/>
      <c r="X45" s="249"/>
      <c r="Y45" s="249"/>
      <c r="Z45" s="249"/>
      <c r="AA45" s="248">
        <f t="shared" si="2"/>
        <v>0</v>
      </c>
      <c r="AB45" s="80"/>
    </row>
    <row r="46" spans="2:29" s="59" customFormat="1">
      <c r="B46" s="137"/>
      <c r="C46" s="138"/>
      <c r="D46" s="123" t="s">
        <v>4</v>
      </c>
      <c r="E46" s="249"/>
      <c r="F46" s="249"/>
      <c r="G46" s="249"/>
      <c r="H46" s="249"/>
      <c r="I46" s="249"/>
      <c r="J46" s="249"/>
      <c r="K46" s="249"/>
      <c r="L46" s="249"/>
      <c r="M46" s="249"/>
      <c r="N46" s="249"/>
      <c r="O46" s="249"/>
      <c r="P46" s="249"/>
      <c r="Q46" s="249"/>
      <c r="R46" s="249"/>
      <c r="S46" s="249"/>
      <c r="T46" s="249"/>
      <c r="U46" s="249"/>
      <c r="V46" s="249"/>
      <c r="W46" s="249"/>
      <c r="X46" s="249"/>
      <c r="Y46" s="249"/>
      <c r="Z46" s="249"/>
      <c r="AA46" s="248">
        <f>SUM(E46:Z46)</f>
        <v>0</v>
      </c>
      <c r="AB46" s="80"/>
    </row>
    <row r="47" spans="2:29" s="59" customFormat="1">
      <c r="B47" s="137"/>
      <c r="C47" s="138"/>
      <c r="D47" s="66" t="s">
        <v>97</v>
      </c>
      <c r="E47" s="199">
        <f>SUM(E48:E49)</f>
        <v>0</v>
      </c>
      <c r="F47" s="199">
        <f t="shared" ref="F47:Z47" si="8">SUM(F48:F49)</f>
        <v>0</v>
      </c>
      <c r="G47" s="199">
        <f t="shared" si="8"/>
        <v>0</v>
      </c>
      <c r="H47" s="199">
        <f t="shared" si="8"/>
        <v>0</v>
      </c>
      <c r="I47" s="199">
        <f t="shared" si="8"/>
        <v>0</v>
      </c>
      <c r="J47" s="199">
        <f t="shared" si="8"/>
        <v>0</v>
      </c>
      <c r="K47" s="199">
        <f t="shared" si="8"/>
        <v>0</v>
      </c>
      <c r="L47" s="199">
        <f t="shared" si="8"/>
        <v>0</v>
      </c>
      <c r="M47" s="199">
        <f t="shared" si="8"/>
        <v>0</v>
      </c>
      <c r="N47" s="199">
        <f t="shared" si="8"/>
        <v>0</v>
      </c>
      <c r="O47" s="199">
        <f t="shared" si="8"/>
        <v>0</v>
      </c>
      <c r="P47" s="199">
        <f t="shared" si="8"/>
        <v>0</v>
      </c>
      <c r="Q47" s="199">
        <f t="shared" si="8"/>
        <v>0</v>
      </c>
      <c r="R47" s="199">
        <f t="shared" si="8"/>
        <v>0</v>
      </c>
      <c r="S47" s="199">
        <f t="shared" si="8"/>
        <v>0</v>
      </c>
      <c r="T47" s="199">
        <f t="shared" si="8"/>
        <v>0</v>
      </c>
      <c r="U47" s="199">
        <f t="shared" si="8"/>
        <v>0</v>
      </c>
      <c r="V47" s="199">
        <f t="shared" si="8"/>
        <v>0</v>
      </c>
      <c r="W47" s="199">
        <f t="shared" si="8"/>
        <v>0</v>
      </c>
      <c r="X47" s="199">
        <f t="shared" si="8"/>
        <v>0</v>
      </c>
      <c r="Y47" s="199">
        <f t="shared" si="8"/>
        <v>0</v>
      </c>
      <c r="Z47" s="199">
        <f t="shared" si="8"/>
        <v>0</v>
      </c>
      <c r="AA47" s="185">
        <f t="shared" si="2"/>
        <v>0</v>
      </c>
      <c r="AB47" s="80"/>
    </row>
    <row r="48" spans="2:29" s="59" customFormat="1">
      <c r="B48" s="137"/>
      <c r="C48" s="138"/>
      <c r="D48" s="57" t="s">
        <v>163</v>
      </c>
      <c r="E48" s="205"/>
      <c r="F48" s="205"/>
      <c r="G48" s="205"/>
      <c r="H48" s="205"/>
      <c r="I48" s="205"/>
      <c r="J48" s="205"/>
      <c r="K48" s="205"/>
      <c r="L48" s="205"/>
      <c r="M48" s="205"/>
      <c r="N48" s="205"/>
      <c r="O48" s="205"/>
      <c r="P48" s="205"/>
      <c r="Q48" s="205"/>
      <c r="R48" s="205"/>
      <c r="S48" s="205"/>
      <c r="T48" s="205"/>
      <c r="U48" s="205"/>
      <c r="V48" s="205"/>
      <c r="W48" s="205"/>
      <c r="X48" s="205"/>
      <c r="Y48" s="205"/>
      <c r="Z48" s="205"/>
      <c r="AA48" s="185">
        <f>SUM(E48:Z48)</f>
        <v>0</v>
      </c>
      <c r="AB48" s="80"/>
    </row>
    <row r="49" spans="1:28" s="59" customFormat="1" ht="13.8" thickBot="1">
      <c r="B49" s="145"/>
      <c r="C49" s="146"/>
      <c r="D49" s="68" t="s">
        <v>163</v>
      </c>
      <c r="E49" s="239"/>
      <c r="F49" s="239"/>
      <c r="G49" s="239"/>
      <c r="H49" s="239"/>
      <c r="I49" s="239"/>
      <c r="J49" s="239"/>
      <c r="K49" s="239"/>
      <c r="L49" s="239"/>
      <c r="M49" s="239"/>
      <c r="N49" s="239"/>
      <c r="O49" s="239"/>
      <c r="P49" s="239"/>
      <c r="Q49" s="239"/>
      <c r="R49" s="239"/>
      <c r="S49" s="239"/>
      <c r="T49" s="239"/>
      <c r="U49" s="239"/>
      <c r="V49" s="239"/>
      <c r="W49" s="239"/>
      <c r="X49" s="239"/>
      <c r="Y49" s="239"/>
      <c r="Z49" s="239"/>
      <c r="AA49" s="195">
        <f>SUM(E49:Z49)</f>
        <v>0</v>
      </c>
      <c r="AB49" s="80"/>
    </row>
    <row r="50" spans="1:28" s="59" customFormat="1" ht="13.8" thickBot="1">
      <c r="B50" s="12"/>
      <c r="C50" s="12"/>
      <c r="D50" s="12"/>
      <c r="E50" s="107"/>
      <c r="F50" s="107"/>
      <c r="G50" s="107"/>
      <c r="H50" s="107"/>
      <c r="I50" s="107"/>
      <c r="J50" s="107"/>
      <c r="K50" s="12"/>
      <c r="L50" s="109"/>
      <c r="M50" s="42"/>
      <c r="N50" s="42"/>
      <c r="O50" s="42"/>
      <c r="P50" s="42"/>
      <c r="Q50" s="42"/>
      <c r="R50" s="42"/>
      <c r="S50" s="42"/>
      <c r="T50" s="42"/>
      <c r="U50" s="42"/>
      <c r="V50" s="42"/>
      <c r="W50" s="42"/>
      <c r="X50" s="42"/>
      <c r="Y50" s="42"/>
      <c r="Z50" s="42"/>
      <c r="AA50" s="12"/>
      <c r="AB50" s="80"/>
    </row>
    <row r="51" spans="1:28" s="59" customFormat="1" ht="13.8" thickBot="1">
      <c r="A51" s="44"/>
      <c r="B51" s="149"/>
      <c r="C51" s="149"/>
      <c r="D51" s="70"/>
      <c r="E51" s="150"/>
      <c r="F51" s="150"/>
      <c r="G51" s="150"/>
      <c r="H51" s="150"/>
      <c r="I51" s="150"/>
      <c r="J51" s="150"/>
      <c r="K51" s="150"/>
      <c r="L51" s="150"/>
      <c r="M51" s="150"/>
      <c r="N51" s="150"/>
      <c r="O51" s="150"/>
      <c r="P51" s="150"/>
      <c r="Q51" s="150"/>
      <c r="R51" s="150"/>
      <c r="S51" s="150"/>
      <c r="T51" s="150"/>
      <c r="U51" s="150"/>
      <c r="V51" s="150"/>
      <c r="W51" s="150"/>
      <c r="X51" s="150"/>
      <c r="Y51" s="150"/>
      <c r="Z51" s="251"/>
      <c r="AA51" s="250"/>
      <c r="AB51" s="151"/>
    </row>
    <row r="52" spans="1:28" s="12" customFormat="1" ht="12">
      <c r="B52" s="12" t="s">
        <v>117</v>
      </c>
      <c r="E52" s="107"/>
      <c r="F52" s="107"/>
      <c r="G52" s="107"/>
      <c r="H52" s="107"/>
      <c r="I52" s="107"/>
      <c r="J52" s="107"/>
      <c r="L52" s="110"/>
      <c r="Z52" s="44"/>
    </row>
    <row r="53" spans="1:28" s="12" customFormat="1" ht="12">
      <c r="B53" s="12" t="s">
        <v>195</v>
      </c>
      <c r="C53" s="12" t="s">
        <v>221</v>
      </c>
      <c r="E53" s="107"/>
      <c r="F53" s="107"/>
      <c r="G53" s="107"/>
      <c r="H53" s="107"/>
      <c r="I53" s="107"/>
      <c r="J53" s="107"/>
      <c r="L53" s="110"/>
    </row>
    <row r="54" spans="1:28" s="12" customFormat="1" ht="12">
      <c r="B54" s="44" t="s">
        <v>195</v>
      </c>
      <c r="C54" s="12" t="s">
        <v>144</v>
      </c>
      <c r="E54" s="107"/>
      <c r="F54" s="107"/>
      <c r="G54" s="107"/>
      <c r="H54" s="107"/>
      <c r="I54" s="107"/>
      <c r="J54" s="107"/>
      <c r="L54" s="110"/>
    </row>
    <row r="55" spans="1:28" s="12" customFormat="1" ht="12">
      <c r="B55" s="44" t="s">
        <v>195</v>
      </c>
      <c r="C55" s="12" t="s">
        <v>196</v>
      </c>
      <c r="E55" s="107"/>
      <c r="F55" s="107"/>
      <c r="G55" s="107"/>
      <c r="H55" s="107"/>
      <c r="I55" s="107"/>
      <c r="J55" s="107"/>
      <c r="L55" s="110"/>
    </row>
    <row r="56" spans="1:28" s="12" customFormat="1" ht="12">
      <c r="B56" s="44" t="s">
        <v>195</v>
      </c>
      <c r="C56" s="12" t="s">
        <v>197</v>
      </c>
      <c r="E56" s="107"/>
      <c r="F56" s="107"/>
      <c r="G56" s="107"/>
      <c r="H56" s="107"/>
      <c r="I56" s="107"/>
      <c r="J56" s="107"/>
      <c r="L56" s="110"/>
    </row>
    <row r="57" spans="1:28" s="12" customFormat="1" ht="12">
      <c r="B57" s="44" t="s">
        <v>195</v>
      </c>
      <c r="C57" s="256" t="s">
        <v>215</v>
      </c>
      <c r="E57" s="107"/>
      <c r="F57" s="107"/>
      <c r="G57" s="107"/>
      <c r="H57" s="107"/>
      <c r="I57" s="107"/>
      <c r="J57" s="107"/>
      <c r="L57" s="110"/>
    </row>
    <row r="58" spans="1:28" s="12" customFormat="1" ht="12">
      <c r="B58" s="44" t="s">
        <v>195</v>
      </c>
      <c r="C58" s="12" t="s">
        <v>198</v>
      </c>
    </row>
    <row r="59" spans="1:28" s="12" customFormat="1" ht="12">
      <c r="B59" s="44" t="s">
        <v>195</v>
      </c>
      <c r="C59" s="12" t="s">
        <v>199</v>
      </c>
    </row>
    <row r="60" spans="1:28" s="12" customFormat="1" ht="12">
      <c r="B60" s="44"/>
    </row>
    <row r="61" spans="1:28" s="12" customFormat="1" ht="12"/>
    <row r="62" spans="1:28" s="12" customFormat="1" ht="12.6" thickBot="1"/>
    <row r="63" spans="1:28" s="12" customFormat="1" ht="12.6" thickBot="1"/>
    <row r="64" spans="1:28" s="12" customFormat="1" ht="12.6" thickBot="1"/>
    <row r="65" s="12" customFormat="1" ht="12.6" thickBot="1"/>
    <row r="66" s="12" customFormat="1" ht="12.6" thickBot="1"/>
    <row r="67" s="12" customFormat="1" ht="12.6" thickBot="1"/>
    <row r="68" s="12" customFormat="1" ht="12.6" thickBot="1"/>
    <row r="69" s="12" customFormat="1" ht="12.6" thickBot="1"/>
    <row r="70" s="12" customFormat="1" ht="12.6" thickBot="1"/>
    <row r="71" s="12" customFormat="1" ht="12.6" thickBot="1"/>
    <row r="72" s="12" customFormat="1" ht="12.6" thickBot="1"/>
    <row r="73" s="12" customFormat="1" ht="12.6" thickBot="1"/>
    <row r="74" s="12" customFormat="1" ht="12.6" thickBot="1"/>
    <row r="75" s="12" customFormat="1" ht="12.6" thickBot="1"/>
    <row r="76" s="12" customFormat="1" ht="12.6" thickBot="1"/>
    <row r="77" s="12" customFormat="1" ht="12.6" thickBot="1"/>
    <row r="78" s="12" customFormat="1" ht="12.6" thickBot="1"/>
    <row r="79" s="12" customFormat="1" ht="12.6" thickBot="1"/>
    <row r="80" s="12" customFormat="1" ht="12.6" thickBot="1"/>
    <row r="81" s="12" customFormat="1" ht="12.6" thickBot="1"/>
    <row r="82" s="12" customFormat="1" ht="12.6" thickBot="1"/>
    <row r="83" s="12" customFormat="1" ht="12.6" thickBot="1"/>
    <row r="84" s="12" customFormat="1" ht="12.6" thickBot="1"/>
    <row r="85" s="12" customFormat="1" ht="12.6" thickBot="1"/>
    <row r="86" s="12" customFormat="1" ht="12.6" thickBot="1"/>
    <row r="87" s="12" customFormat="1" ht="12.6" thickBot="1"/>
    <row r="88" s="12" customFormat="1" ht="12.6" thickBot="1"/>
    <row r="89" s="12" customFormat="1" ht="12.6" thickBot="1"/>
    <row r="90" s="12" customFormat="1" ht="12.6" thickBot="1"/>
    <row r="91" s="12" customFormat="1" ht="12"/>
    <row r="92" s="12" customFormat="1" ht="12"/>
    <row r="93" s="12" customFormat="1" ht="12"/>
    <row r="94" s="12" customFormat="1" ht="12"/>
    <row r="95" s="12" customFormat="1" ht="12"/>
    <row r="96" s="12" customFormat="1" ht="12"/>
    <row r="97" s="12" customFormat="1" ht="12"/>
    <row r="98" s="12" customFormat="1" ht="12"/>
    <row r="99" s="12" customFormat="1" ht="12"/>
    <row r="100" s="12" customFormat="1" ht="12"/>
    <row r="101" s="12" customFormat="1" ht="12"/>
    <row r="102" s="12" customFormat="1" ht="12"/>
    <row r="103" s="12" customFormat="1" ht="12"/>
    <row r="104" s="12" customFormat="1" ht="12"/>
    <row r="105" s="12" customFormat="1" ht="12"/>
    <row r="106" s="12" customFormat="1" ht="12"/>
    <row r="107" s="12" customFormat="1" ht="12"/>
    <row r="108" s="12" customFormat="1" ht="12"/>
    <row r="109" s="12" customFormat="1" ht="12"/>
    <row r="110" s="12" customFormat="1" ht="12"/>
    <row r="111" s="12" customFormat="1" ht="12"/>
    <row r="112" s="12" customFormat="1" ht="12"/>
    <row r="113" s="12" customFormat="1" ht="12"/>
    <row r="114" s="12" customFormat="1" ht="12"/>
    <row r="115" s="12" customFormat="1" ht="12"/>
    <row r="116" s="12" customFormat="1" ht="12"/>
    <row r="117" s="12" customFormat="1" ht="12"/>
    <row r="118" s="12" customFormat="1" ht="12"/>
    <row r="119" s="12" customFormat="1" ht="12"/>
    <row r="120" s="12" customFormat="1" ht="12"/>
    <row r="121" s="12" customFormat="1" ht="12"/>
    <row r="122" s="12" customFormat="1" ht="12"/>
    <row r="123" s="12" customFormat="1" ht="12"/>
    <row r="124" s="12" customFormat="1" ht="12"/>
    <row r="125" s="12" customFormat="1" ht="12"/>
    <row r="126" s="12" customFormat="1" ht="12"/>
    <row r="127" s="12" customFormat="1" ht="12"/>
    <row r="128" s="12" customFormat="1" ht="12"/>
    <row r="129" s="12" customFormat="1" ht="12"/>
    <row r="130" s="12" customFormat="1" ht="12"/>
    <row r="131" s="12" customFormat="1" ht="12"/>
    <row r="132" s="12" customFormat="1" ht="12"/>
    <row r="133" s="12" customFormat="1" ht="12"/>
    <row r="134" s="12" customFormat="1" ht="12"/>
    <row r="135" s="12" customFormat="1" ht="12"/>
    <row r="136" s="12" customFormat="1" ht="12"/>
    <row r="137" s="12" customFormat="1" ht="12"/>
    <row r="138" s="12" customFormat="1" ht="12"/>
    <row r="139" s="12" customFormat="1" ht="12"/>
    <row r="140" s="12" customFormat="1" ht="12"/>
    <row r="141" s="12" customFormat="1" ht="12"/>
    <row r="142" s="12" customFormat="1" ht="12"/>
    <row r="143" s="12" customFormat="1" ht="12"/>
    <row r="144" s="12" customFormat="1" ht="12"/>
    <row r="145" s="12" customFormat="1" ht="12"/>
    <row r="146" s="12" customFormat="1" ht="12"/>
    <row r="147" s="12" customFormat="1" ht="12"/>
    <row r="148" s="12" customFormat="1" ht="12"/>
    <row r="149" s="12" customFormat="1" ht="12"/>
    <row r="150" s="12" customFormat="1" ht="12"/>
    <row r="151" s="12" customFormat="1" ht="12"/>
    <row r="152" s="12" customFormat="1" ht="12"/>
    <row r="153" s="12" customFormat="1" ht="12"/>
    <row r="154" s="12" customFormat="1" ht="12"/>
    <row r="155" s="12" customFormat="1" ht="12"/>
    <row r="156" s="12" customFormat="1" ht="12"/>
    <row r="157" s="12" customFormat="1" ht="12"/>
    <row r="158" s="12" customFormat="1" ht="12"/>
    <row r="159" s="12" customFormat="1" ht="12"/>
    <row r="160" s="12" customFormat="1" ht="12"/>
    <row r="161" s="12" customFormat="1" ht="12"/>
    <row r="162" s="12" customFormat="1" ht="12"/>
    <row r="163" s="12" customFormat="1" ht="12"/>
    <row r="164" s="12" customFormat="1" ht="12"/>
    <row r="165" s="12" customFormat="1" ht="12"/>
    <row r="166" s="12" customFormat="1" ht="12"/>
    <row r="167" s="12" customFormat="1" ht="12"/>
    <row r="168" s="12" customFormat="1" ht="12"/>
    <row r="169" s="12" customFormat="1" ht="12"/>
    <row r="170" s="12" customFormat="1" ht="12"/>
    <row r="171" s="12" customFormat="1" ht="12"/>
    <row r="172" s="12" customFormat="1" ht="12"/>
    <row r="173" s="12" customFormat="1" ht="12"/>
    <row r="174" s="12" customFormat="1" ht="12"/>
    <row r="175" s="12" customFormat="1" ht="12"/>
    <row r="176" s="1" customFormat="1" ht="12"/>
    <row r="177" s="1" customFormat="1" ht="12"/>
    <row r="178" s="1" customFormat="1" ht="12"/>
    <row r="179" s="1" customFormat="1" ht="12"/>
    <row r="180" s="1" customFormat="1" ht="12"/>
    <row r="181" s="1" customFormat="1" ht="12"/>
    <row r="182" s="1" customFormat="1" ht="12"/>
    <row r="183" s="1" customFormat="1" ht="12"/>
    <row r="184" s="1" customFormat="1" ht="12"/>
    <row r="185" s="1" customFormat="1" ht="12"/>
    <row r="186" s="1" customFormat="1" ht="12"/>
  </sheetData>
  <phoneticPr fontId="19"/>
  <pageMargins left="0.59055118110236227" right="0.19685039370078741" top="0.78740157480314965" bottom="0.39370078740157483" header="0.39370078740157483" footer="0.31496062992125984"/>
  <pageSetup paperSize="8" scale="75"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様式9-5-1</vt:lpstr>
      <vt:lpstr>様式9-5-2</vt:lpstr>
      <vt:lpstr>様式9-5-3</vt:lpstr>
      <vt:lpstr>様式9-5-4</vt:lpstr>
      <vt:lpstr>'様式9-5-1'!Print_Area</vt:lpstr>
      <vt:lpstr>'様式9-5-2'!Print_Area</vt:lpstr>
      <vt:lpstr>'様式9-5-3'!Print_Area</vt:lpstr>
      <vt:lpstr>'様式9-5-4'!Print_Area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2014-12-02T08:37:21Z</dcterms:created>
  <dcterms:modified xsi:type="dcterms:W3CDTF">2024-02-09T06:23:50Z</dcterms:modified>
</cp:coreProperties>
</file>