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5_ホームページ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<sst xmlns="http://schemas.openxmlformats.org/spreadsheetml/2006/main" count="1085" uniqueCount="589">
  <si>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</si>
  <si>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</si>
  <si>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</si>
  <si>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</si>
  <si>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</si>
  <si>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</si>
  <si>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</si>
  <si>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</si>
  <si>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</si>
  <si>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</si>
  <si>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</si>
  <si>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</si>
  <si>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</si>
  <si>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</si>
  <si>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</si>
  <si>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</si>
  <si>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</si>
  <si>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</si>
  <si>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</si>
  <si>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</si>
  <si>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</si>
  <si>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</si>
  <si>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</si>
  <si>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</si>
  <si>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</si>
  <si>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</si>
  <si>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</si>
  <si>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</si>
  <si>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</si>
  <si>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</si>
  <si>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</si>
  <si>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</si>
  <si>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</si>
  <si>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</si>
  <si>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</si>
  <si>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</si>
  <si>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</si>
  <si>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</si>
  <si>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</si>
  <si>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</si>
  <si>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</si>
  <si>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</si>
  <si>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</si>
  <si>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</si>
  <si>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</si>
  <si>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</si>
  <si>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</si>
  <si>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</si>
  <si>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</si>
  <si>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</si>
  <si>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</si>
  <si>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</si>
  <si>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</si>
  <si>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</si>
  <si>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</si>
  <si>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</si>
  <si>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</si>
  <si>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</si>
  <si>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</si>
  <si>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</si>
  <si>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</si>
  <si>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</si>
  <si>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</si>
  <si>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</si>
  <si>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</si>
  <si>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</si>
  <si>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</si>
  <si>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</si>
  <si>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</si>
  <si>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</si>
  <si>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</si>
  <si>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</si>
  <si>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</si>
  <si>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</si>
  <si>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</si>
  <si>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</si>
  <si>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</si>
  <si>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</si>
  <si>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</si>
  <si>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</si>
  <si>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</si>
  <si>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</si>
  <si>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</si>
  <si>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</si>
  <si>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</si>
  <si>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</si>
  <si>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</si>
  <si>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</si>
  <si>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</si>
  <si>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</si>
  <si>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</si>
  <si>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</si>
  <si>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</si>
  <si>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</si>
  <si>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</si>
  <si>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</si>
  <si>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</si>
  <si>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</si>
  <si>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</si>
  <si>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</si>
  <si>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</si>
  <si>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</si>
  <si>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</si>
  <si>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</si>
  <si>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</si>
  <si>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</si>
  <si>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</si>
  <si>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</si>
  <si>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</si>
  <si>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</si>
  <si>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</si>
  <si>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</si>
  <si>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</si>
  <si>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</si>
  <si>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</si>
  <si>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</si>
  <si>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</si>
  <si>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</si>
  <si>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</si>
  <si>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</si>
  <si>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</si>
  <si>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</si>
  <si>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</si>
  <si>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</si>
  <si>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</si>
  <si>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</si>
  <si>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</si>
  <si>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</si>
  <si>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</si>
  <si>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</si>
  <si>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</si>
  <si>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</si>
  <si>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</si>
  <si>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</si>
  <si>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</si>
  <si>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</si>
  <si>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</si>
  <si>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</si>
  <si>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</si>
  <si>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</si>
  <si>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</si>
  <si>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</si>
  <si>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</si>
  <si>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</si>
  <si>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</si>
  <si>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</si>
  <si>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</si>
  <si>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</si>
  <si>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</si>
  <si>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</si>
  <si>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</si>
  <si>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</si>
  <si>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</si>
  <si>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</si>
  <si>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</si>
  <si>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</si>
  <si>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</si>
  <si>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</si>
  <si>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</si>
  <si>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</si>
  <si>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</si>
  <si>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</si>
  <si>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</si>
  <si>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</si>
  <si>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</si>
  <si>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</si>
  <si>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</si>
  <si>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</si>
  <si>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</si>
  <si>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</si>
  <si>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</si>
  <si>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</si>
  <si>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</si>
  <si>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</si>
  <si>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</si>
  <si>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</si>
  <si>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</si>
  <si>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</si>
  <si>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</si>
  <si>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</si>
  <si>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</si>
  <si>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</si>
  <si>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</si>
  <si>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</si>
  <si>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</si>
  <si>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</si>
  <si>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</si>
  <si>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</si>
  <si>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</si>
  <si>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</si>
  <si>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</si>
  <si>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</si>
  <si>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</si>
  <si>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</si>
  <si>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</si>
  <si>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</si>
  <si>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</si>
  <si>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</si>
  <si>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</si>
  <si>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</si>
  <si>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</si>
  <si>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</si>
  <si>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</si>
  <si>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</si>
  <si>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</si>
  <si>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</si>
  <si>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</si>
  <si>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</si>
  <si>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</si>
  <si>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</si>
  <si>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</si>
  <si>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</si>
  <si>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</si>
  <si>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</si>
  <si>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宮城県多賀城市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</si>
  <si>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</si>
  <si>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</si>
  <si>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</si>
  <si>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</si>
  <si>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</si>
  <si>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</si>
  <si>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</si>
  <si>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</si>
  <si>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</si>
  <si>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</si>
  <si>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</si>
  <si>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</si>
  <si>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</si>
  <si>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</si>
  <si>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</si>
  <si>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</si>
  <si>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</si>
  <si>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</si>
  <si>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</si>
  <si>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</si>
  <si>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</si>
  <si>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</si>
  <si>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</si>
  <si>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</si>
  <si>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</si>
  <si>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</si>
  <si>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</si>
  <si>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</si>
  <si>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</si>
  <si>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</si>
  <si>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</si>
  <si>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</si>
  <si>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</si>
  <si>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</si>
  <si>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</si>
  <si>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</si>
  <si>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</si>
  <si>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</si>
  <si>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</si>
  <si>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</si>
  <si>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</si>
  <si>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</si>
  <si>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</si>
  <si>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</si>
  <si>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</si>
  <si>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</si>
  <si>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</si>
  <si>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</si>
  <si>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</si>
  <si>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</si>
  <si>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</si>
  <si>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</si>
  <si>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</si>
  <si>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</si>
  <si>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</si>
  <si>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</si>
  <si>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</si>
  <si>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</si>
  <si>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</si>
  <si>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</si>
  <si>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</si>
  <si>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</si>
  <si>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</si>
  <si>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</si>
  <si>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</si>
  <si>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</si>
  <si>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</si>
  <si>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</si>
  <si>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</si>
  <si>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</si>
  <si>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</si>
  <si>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</si>
  <si>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</si>
  <si>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</si>
  <si>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</si>
  <si>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</si>
  <si>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</si>
  <si>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</si>
  <si>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</si>
  <si>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</si>
  <si>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</si>
  <si>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</si>
  <si>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</si>
  <si>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</si>
  <si>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</si>
  <si>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</si>
  <si>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</si>
  <si>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</si>
  <si>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</si>
  <si>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</si>
  <si>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</si>
  <si>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</si>
  <si>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</si>
  <si>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</si>
  <si>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</si>
  <si>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</si>
  <si>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</si>
  <si>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</si>
  <si>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</si>
  <si>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</si>
  <si>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</si>
  <si>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</si>
  <si>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</si>
  <si>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</si>
  <si>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</si>
  <si>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</si>
  <si>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</si>
  <si>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</si>
  <si>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</si>
  <si>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</si>
  <si>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</si>
  <si>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</si>
  <si>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</si>
  <si>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</si>
  <si>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</si>
  <si>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</si>
  <si>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</si>
  <si>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</si>
  <si>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</si>
  <si>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</si>
  <si>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</si>
  <si>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</si>
  <si>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</si>
  <si>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</si>
  <si>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</si>
  <si>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</si>
  <si>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</si>
  <si>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</si>
  <si>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</si>
  <si>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</si>
  <si>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</si>
  <si>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</si>
  <si>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</si>
  <si>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</si>
  <si>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</si>
  <si>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</si>
  <si>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</si>
  <si>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</si>
  <si>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</si>
  <si>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</si>
  <si>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</si>
  <si>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</si>
  <si>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</si>
  <si>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</si>
  <si>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</si>
  <si>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</si>
  <si>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</si>
  <si>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</si>
  <si>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</si>
  <si>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</si>
  <si>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</si>
  <si>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</si>
  <si>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</si>
  <si>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宮城県多賀城市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</si>
  <si>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</si>
  <si>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</si>
  <si>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</si>
  <si>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</si>
  <si>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</si>
  <si>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</si>
  <si>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</si>
  <si>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</si>
  <si>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</si>
  <si>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</si>
  <si>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</si>
  <si>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</si>
  <si>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</si>
  <si>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</si>
  <si>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</si>
  <si>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</si>
  <si>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</si>
  <si>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</si>
  <si>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</si>
  <si>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</si>
  <si>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</si>
  <si>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</si>
  <si>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</si>
  <si>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</si>
  <si>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</si>
  <si>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</si>
  <si>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</si>
  <si>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</si>
  <si>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</si>
  <si>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</si>
  <si>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</si>
  <si>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</si>
  <si>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</si>
  <si>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</si>
  <si>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</si>
  <si>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</si>
  <si>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多賀城市水道事業会計</t>
    <phoneticPr fontId="5"/>
  </si>
  <si>
    <t>法適用企業</t>
    <phoneticPr fontId="5"/>
  </si>
  <si>
    <t>多賀城市下水道事業会計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</si>
  <si>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</si>
  <si>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</si>
  <si>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</si>
  <si>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</si>
  <si>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</si>
  <si>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</si>
  <si>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</si>
  <si>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</si>
  <si>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</si>
  <si>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</si>
  <si>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</si>
  <si>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</si>
  <si>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</si>
  <si>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</si>
  <si>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</si>
  <si>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</si>
  <si>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</si>
  <si>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</si>
  <si>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</si>
  <si>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</si>
  <si>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</si>
  <si>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</si>
  <si>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</si>
  <si>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</si>
  <si>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</si>
  <si>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</si>
  <si>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</si>
  <si>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</si>
  <si>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</si>
  <si>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</si>
  <si>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</si>
  <si>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</si>
  <si>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</si>
  <si>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</si>
  <si>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</si>
  <si>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</si>
  <si>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</si>
  <si>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</si>
  <si>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</si>
  <si>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</si>
  <si>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</si>
  <si>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</si>
  <si>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</si>
  <si>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</si>
  <si>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</si>
  <si>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</si>
  <si>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</si>
  <si>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</si>
  <si>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</si>
  <si>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</si>
  <si>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</si>
  <si>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</si>
  <si>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</si>
  <si>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</si>
  <si>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</si>
  <si>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</si>
  <si>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多賀城市下水道事業会計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</si>
  <si>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</si>
  <si>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</si>
  <si>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</si>
  <si>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</si>
  <si>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</si>
  <si>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</si>
  <si>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</si>
  <si>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</si>
  <si>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</si>
  <si>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</si>
  <si>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</si>
  <si>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</si>
  <si>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</si>
  <si>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</si>
  <si>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</si>
  <si>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</si>
  <si>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</si>
  <si>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</si>
  <si>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</si>
  <si>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</si>
  <si>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</si>
  <si>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</si>
  <si>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</si>
  <si>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</si>
  <si>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</si>
  <si>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</si>
  <si>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</si>
  <si>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</si>
  <si>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</si>
  <si>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</si>
  <si>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</si>
  <si>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</si>
  <si>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</si>
  <si>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</si>
  <si>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</si>
  <si>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</si>
  <si>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</si>
  <si>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</si>
  <si>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</si>
  <si>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</si>
  <si>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</si>
  <si>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</si>
  <si>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</si>
  <si>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</si>
  <si>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</si>
  <si>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</si>
  <si>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</si>
  <si>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</si>
  <si>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</si>
  <si>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</si>
  <si>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</si>
  <si>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</si>
  <si>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</si>
  <si>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</si>
  <si>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</si>
  <si>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</si>
  <si>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</si>
  <si>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</si>
  <si>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</si>
  <si>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</si>
  <si>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</si>
  <si>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</si>
  <si>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</si>
  <si>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</si>
  <si>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</si>
  <si>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</si>
  <si>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</si>
  <si>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</si>
  <si>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</si>
  <si>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</si>
  <si>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</si>
  <si>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</si>
  <si>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</si>
  <si>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</si>
  <si>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</si>
  <si>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</si>
  <si>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</si>
  <si>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</si>
  <si>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</si>
  <si>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</si>
  <si>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</si>
  <si>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</si>
  <si>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</si>
  <si>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</si>
  <si>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</si>
  <si>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</si>
  <si>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</si>
  <si>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</si>
  <si>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</si>
  <si>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7.17</t>
  </si>
  <si>
    <t>▲ 0.50</t>
  </si>
  <si>
    <t>多賀城市水道事業会計</t>
  </si>
  <si>
    <t>一般会計</t>
  </si>
  <si>
    <t>介護保険特別会計</t>
  </si>
  <si>
    <t>国民健康保険特別会計</t>
  </si>
  <si>
    <t>後期高齢者医療特別会計</t>
  </si>
  <si>
    <t>多賀城市下水道事業会計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</si>
  <si>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</si>
  <si>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</si>
  <si>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</si>
  <si>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</si>
  <si>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</si>
  <si>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</si>
  <si>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</si>
  <si>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</si>
  <si>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</si>
  <si>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</si>
  <si>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</si>
  <si>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</si>
  <si>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</si>
  <si>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宮城県後期高齢者医療連合組合</t>
    <rPh sb="0" eb="3">
      <t>ミヤギケン</t>
    </rPh>
    <rPh sb="3" eb="5">
      <t>コウキ</t>
    </rPh>
    <rPh sb="5" eb="8">
      <t>コウレイシャ</t>
    </rPh>
    <rPh sb="8" eb="10">
      <t>イリョウ</t>
    </rPh>
    <rPh sb="10" eb="12">
      <t>レンゴウ</t>
    </rPh>
    <rPh sb="12" eb="14">
      <t>クミアイ</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</si>
  <si>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</si>
  <si>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</si>
  <si>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</si>
  <si>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</si>
  <si>
    <t>ふるさと・多賀城応援基金</t>
    <rPh sb="5" eb="12">
      <t>タガジョウオウエンキキン</t>
    </rPh>
    <phoneticPr fontId="6"/>
  </si>
  <si>
    <t>庁舎耐震対策等事業基金</t>
    <rPh sb="0" eb="2">
      <t>チョウシャ</t>
    </rPh>
    <rPh sb="2" eb="4">
      <t>タイシン</t>
    </rPh>
    <rPh sb="4" eb="6">
      <t>タイサク</t>
    </rPh>
    <rPh sb="6" eb="7">
      <t>トウ</t>
    </rPh>
    <rPh sb="7" eb="9">
      <t>ジギョウ</t>
    </rPh>
    <rPh sb="9" eb="11">
      <t>キキン</t>
    </rPh>
    <phoneticPr fontId="6"/>
  </si>
  <si>
    <t>東日本大震災復興基金</t>
    <rPh sb="0" eb="1">
      <t>ヒガシ</t>
    </rPh>
    <rPh sb="1" eb="3">
      <t>ニホン</t>
    </rPh>
    <rPh sb="3" eb="6">
      <t>ダイシンサイ</t>
    </rPh>
    <rPh sb="6" eb="8">
      <t>フッコウ</t>
    </rPh>
    <rPh sb="8" eb="10">
      <t>キキン</t>
    </rPh>
    <phoneticPr fontId="6"/>
  </si>
  <si>
    <t>史跡のまち基金</t>
    <rPh sb="0" eb="2">
      <t>シセキ</t>
    </rPh>
    <rPh sb="5" eb="7">
      <t>キキン</t>
    </rPh>
    <phoneticPr fontId="6"/>
  </si>
  <si>
    <t>生涯学習推進基金</t>
    <rPh sb="0" eb="2">
      <t>ショウガイ</t>
    </rPh>
    <rPh sb="2" eb="4">
      <t>ガクシュウ</t>
    </rPh>
    <rPh sb="4" eb="6">
      <t>スイシン</t>
    </rPh>
    <rPh sb="6" eb="8">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</si>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</sst>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3D7-4B49-BD98-0B939EDCF9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98817</c:v>
                </c:pt>
                <c:pt idx="1">
                  <c:v>98189</c:v>
                </c:pt>
                <c:pt idx="2">
                  <c:v>62600</c:v>
                </c:pt>
                <c:pt idx="3">
                  <c:v>72198</c:v>
                </c:pt>
                <c:pt idx="4">
                  <c:v>70702</c:v>
                </c:pt>
              </c:numCache>
            </c:numRef>
          </c:val>
          <c:smooth val="0"/>
          <c:extLst>
            <c:ext xmlns:c16="http://schemas.microsoft.com/office/drawing/2014/chart" uri="{C3380CC4-5D6E-409C-BE32-E72D297353CC}">
              <c16:uniqueId val="{00000001-73D7-4B49-BD98-0B939EDCF9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0.92</c:v>
                </c:pt>
                <c:pt idx="1">
                  <c:v>1.21</c:v>
                </c:pt>
                <c:pt idx="2">
                  <c:v>5.18</c:v>
                </c:pt>
                <c:pt idx="3">
                  <c:v>3.7</c:v>
                </c:pt>
                <c:pt idx="4">
                  <c:v>3.63</c:v>
                </c:pt>
              </c:numCache>
            </c:numRef>
          </c:val>
          <c:extLst>
            <c:ext xmlns:c16="http://schemas.microsoft.com/office/drawing/2014/chart" uri="{C3380CC4-5D6E-409C-BE32-E72D297353CC}">
              <c16:uniqueId val="{00000000-F15C-410C-9A1D-5674D02E36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16.28</c:v>
                </c:pt>
                <c:pt idx="1">
                  <c:v>15.85</c:v>
                </c:pt>
                <c:pt idx="2">
                  <c:v>17.329999999999998</c:v>
                </c:pt>
                <c:pt idx="3">
                  <c:v>19.3</c:v>
                </c:pt>
                <c:pt idx="4">
                  <c:v>25.88</c:v>
                </c:pt>
              </c:numCache>
            </c:numRef>
          </c:val>
          <c:extLst>
            <c:ext xmlns:c16="http://schemas.microsoft.com/office/drawing/2014/chart" uri="{C3380CC4-5D6E-409C-BE32-E72D297353CC}">
              <c16:uniqueId val="{00000001-F15C-410C-9A1D-5674D02E36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-7.17</c:v>
                </c:pt>
                <c:pt idx="1">
                  <c:v>-0.5</c:v>
                </c:pt>
                <c:pt idx="2">
                  <c:v>4.5599999999999996</c:v>
                </c:pt>
                <c:pt idx="3">
                  <c:v>8.07</c:v>
                </c:pt>
                <c:pt idx="4">
                  <c:v>4.93</c:v>
                </c:pt>
              </c:numCache>
            </c:numRef>
          </c:val>
          <c:smooth val="0"/>
          <c:extLst>
            <c:ext xmlns:c16="http://schemas.microsoft.com/office/drawing/2014/chart" uri="{C3380CC4-5D6E-409C-BE32-E72D297353CC}">
              <c16:uniqueId val="{00000002-F15C-410C-9A1D-5674D02E36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0.53</c:v>
                </c:pt>
                <c:pt idx="6">
                  <c:v>#N/A</c:v>
                </c:pt>
                <c:pt idx="7">
                  <c:v>0.6</c:v>
                </c:pt>
                <c:pt idx="8">
                  <c:v>0</c:v>
                </c:pt>
                <c:pt idx="9">
                  <c:v>0</c:v>
                </c:pt>
              </c:numCache>
            </c:numRef>
          </c:val>
          <c:extLst>
            <c:ext xmlns:c16="http://schemas.microsoft.com/office/drawing/2014/chart" uri="{C3380CC4-5D6E-409C-BE32-E72D297353CC}">
              <c16:uniqueId val="{00000000-5F05-419A-A6DE-B70186706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05-419A-A6DE-B70186706A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05-419A-A6DE-B70186706A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05-419A-A6DE-B70186706A7F}"/>
            </c:ext>
          </c:extLst>
        </c:ser>
        <c:ser>
          <c:idx val="4"/>
          <c:order val="4"/>
          <c:tx>
            <c:strRef>
              <c:f>データシート!$A$31</c:f>
              <c:strCache>
                <c:ptCount val="1"/>
                <c:pt idx="0">
                  <c:v>多賀城市下水道事業会計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5F05-419A-A6DE-B70186706A7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0.02</c:v>
                </c:pt>
                <c:pt idx="8">
                  <c:v>#N/A</c:v>
                </c:pt>
                <c:pt idx="9">
                  <c:v>0.02</c:v>
                </c:pt>
              </c:numCache>
            </c:numRef>
          </c:val>
          <c:extLst>
            <c:ext xmlns:c16="http://schemas.microsoft.com/office/drawing/2014/chart" uri="{C3380CC4-5D6E-409C-BE32-E72D297353CC}">
              <c16:uniqueId val="{00000005-5F05-419A-A6DE-B70186706A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2.2999999999999998</c:v>
                </c:pt>
                <c:pt idx="2">
                  <c:v>#N/A</c:v>
                </c:pt>
                <c:pt idx="3">
                  <c:v>2.69</c:v>
                </c:pt>
                <c:pt idx="4">
                  <c:v>#N/A</c:v>
                </c:pt>
                <c:pt idx="5">
                  <c:v>0.02</c:v>
                </c:pt>
                <c:pt idx="6">
                  <c:v>#N/A</c:v>
                </c:pt>
                <c:pt idx="7">
                  <c:v>0.03</c:v>
                </c:pt>
                <c:pt idx="8">
                  <c:v>#N/A</c:v>
                </c:pt>
                <c:pt idx="9">
                  <c:v>0.15</c:v>
                </c:pt>
              </c:numCache>
            </c:numRef>
          </c:val>
          <c:extLst>
            <c:ext xmlns:c16="http://schemas.microsoft.com/office/drawing/2014/chart" uri="{C3380CC4-5D6E-409C-BE32-E72D297353CC}">
              <c16:uniqueId val="{00000006-5F05-419A-A6DE-B70186706A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1.07</c:v>
                </c:pt>
                <c:pt idx="2">
                  <c:v>#N/A</c:v>
                </c:pt>
                <c:pt idx="3">
                  <c:v>0.79</c:v>
                </c:pt>
                <c:pt idx="4">
                  <c:v>#N/A</c:v>
                </c:pt>
                <c:pt idx="5">
                  <c:v>1.2</c:v>
                </c:pt>
                <c:pt idx="6">
                  <c:v>#N/A</c:v>
                </c:pt>
                <c:pt idx="7">
                  <c:v>0.72</c:v>
                </c:pt>
                <c:pt idx="8">
                  <c:v>#N/A</c:v>
                </c:pt>
                <c:pt idx="9">
                  <c:v>0.87</c:v>
                </c:pt>
              </c:numCache>
            </c:numRef>
          </c:val>
          <c:extLst>
            <c:ext xmlns:c16="http://schemas.microsoft.com/office/drawing/2014/chart" uri="{C3380CC4-5D6E-409C-BE32-E72D297353CC}">
              <c16:uniqueId val="{00000007-5F05-419A-A6DE-B70186706A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0.92</c:v>
                </c:pt>
                <c:pt idx="2">
                  <c:v>#N/A</c:v>
                </c:pt>
                <c:pt idx="3">
                  <c:v>1.21</c:v>
                </c:pt>
                <c:pt idx="4">
                  <c:v>#N/A</c:v>
                </c:pt>
                <c:pt idx="5">
                  <c:v>5.18</c:v>
                </c:pt>
                <c:pt idx="6">
                  <c:v>#N/A</c:v>
                </c:pt>
                <c:pt idx="7">
                  <c:v>3.7</c:v>
                </c:pt>
                <c:pt idx="8">
                  <c:v>#N/A</c:v>
                </c:pt>
                <c:pt idx="9">
                  <c:v>3.62</c:v>
                </c:pt>
              </c:numCache>
            </c:numRef>
          </c:val>
          <c:extLst>
            <c:ext xmlns:c16="http://schemas.microsoft.com/office/drawing/2014/chart" uri="{C3380CC4-5D6E-409C-BE32-E72D297353CC}">
              <c16:uniqueId val="{00000008-5F05-419A-A6DE-B70186706A7F}"/>
            </c:ext>
          </c:extLst>
        </c:ser>
        <c:ser>
          <c:idx val="9"/>
          <c:order val="9"/>
          <c:tx>
            <c:strRef>
              <c:f>データシート!$A$36</c:f>
              <c:strCache>
                <c:ptCount val="1"/>
                <c:pt idx="0">
                  <c:v>多賀城市水道事業会計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6.06</c:v>
                </c:pt>
                <c:pt idx="4">
                  <c:v>#N/A</c:v>
                </c:pt>
                <c:pt idx="5">
                  <c:v>5.91</c:v>
                </c:pt>
                <c:pt idx="6">
                  <c:v>#N/A</c:v>
                </c:pt>
                <c:pt idx="7">
                  <c:v>6.09</c:v>
                </c:pt>
                <c:pt idx="8">
                  <c:v>#N/A</c:v>
                </c:pt>
                <c:pt idx="9">
                  <c:v>6.19</c:v>
                </c:pt>
              </c:numCache>
            </c:numRef>
          </c:val>
          <c:extLst>
            <c:ext xmlns:c16="http://schemas.microsoft.com/office/drawing/2014/chart" uri="{C3380CC4-5D6E-409C-BE32-E72D297353CC}">
              <c16:uniqueId val="{00000009-5F05-419A-A6DE-B70186706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2507</c:v>
                </c:pt>
                <c:pt idx="5">
                  <c:v>2470</c:v>
                </c:pt>
                <c:pt idx="8">
                  <c:v>2524</c:v>
                </c:pt>
                <c:pt idx="11">
                  <c:v>2583</c:v>
                </c:pt>
                <c:pt idx="14">
                  <c:v>2573</c:v>
                </c:pt>
              </c:numCache>
            </c:numRef>
          </c:val>
          <c:extLst>
            <c:ext xmlns:c16="http://schemas.microsoft.com/office/drawing/2014/chart" uri="{C3380CC4-5D6E-409C-BE32-E72D297353CC}">
              <c16:uniqueId val="{00000000-2897-499C-AAFD-7CA02A2250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97-499C-AAFD-7CA02A2250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2897-499C-AAFD-7CA02A2250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67</c:v>
                </c:pt>
                <c:pt idx="6">
                  <c:v>15</c:v>
                </c:pt>
                <c:pt idx="9">
                  <c:v>14</c:v>
                </c:pt>
                <c:pt idx="12">
                  <c:v>23</c:v>
                </c:pt>
              </c:numCache>
            </c:numRef>
          </c:val>
          <c:extLst>
            <c:ext xmlns:c16="http://schemas.microsoft.com/office/drawing/2014/chart" uri="{C3380CC4-5D6E-409C-BE32-E72D297353CC}">
              <c16:uniqueId val="{00000003-2897-499C-AAFD-7CA02A2250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1154</c:v>
                </c:pt>
                <c:pt idx="3">
                  <c:v>1239</c:v>
                </c:pt>
                <c:pt idx="6">
                  <c:v>1066</c:v>
                </c:pt>
                <c:pt idx="9">
                  <c:v>1050</c:v>
                </c:pt>
                <c:pt idx="12">
                  <c:v>882</c:v>
                </c:pt>
              </c:numCache>
            </c:numRef>
          </c:val>
          <c:extLst>
            <c:ext xmlns:c16="http://schemas.microsoft.com/office/drawing/2014/chart" uri="{C3380CC4-5D6E-409C-BE32-E72D297353CC}">
              <c16:uniqueId val="{00000004-2897-499C-AAFD-7CA02A2250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7-499C-AAFD-7CA02A2250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97-499C-AAFD-7CA02A2250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2208</c:v>
                </c:pt>
                <c:pt idx="3">
                  <c:v>2105</c:v>
                </c:pt>
                <c:pt idx="6">
                  <c:v>2068</c:v>
                </c:pt>
                <c:pt idx="9">
                  <c:v>2078</c:v>
                </c:pt>
                <c:pt idx="12">
                  <c:v>1988</c:v>
                </c:pt>
              </c:numCache>
            </c:numRef>
          </c:val>
          <c:extLst>
            <c:ext xmlns:c16="http://schemas.microsoft.com/office/drawing/2014/chart" uri="{C3380CC4-5D6E-409C-BE32-E72D297353CC}">
              <c16:uniqueId val="{00000007-2897-499C-AAFD-7CA02A2250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971</c:v>
                </c:pt>
                <c:pt idx="2">
                  <c:v>#N/A</c:v>
                </c:pt>
                <c:pt idx="3">
                  <c:v>#N/A</c:v>
                </c:pt>
                <c:pt idx="4">
                  <c:v>943</c:v>
                </c:pt>
                <c:pt idx="5">
                  <c:v>#N/A</c:v>
                </c:pt>
                <c:pt idx="6">
                  <c:v>#N/A</c:v>
                </c:pt>
                <c:pt idx="7">
                  <c:v>627</c:v>
                </c:pt>
                <c:pt idx="8">
                  <c:v>#N/A</c:v>
                </c:pt>
                <c:pt idx="9">
                  <c:v>#N/A</c:v>
                </c:pt>
                <c:pt idx="10">
                  <c:v>561</c:v>
                </c:pt>
                <c:pt idx="11">
                  <c:v>#N/A</c:v>
                </c:pt>
                <c:pt idx="12">
                  <c:v>#N/A</c:v>
                </c:pt>
                <c:pt idx="13">
                  <c:v>322</c:v>
                </c:pt>
                <c:pt idx="14">
                  <c:v>#N/A</c:v>
                </c:pt>
              </c:numCache>
            </c:numRef>
          </c:val>
          <c:smooth val="0"/>
          <c:extLst>
            <c:ext xmlns:c16="http://schemas.microsoft.com/office/drawing/2014/chart" uri="{C3380CC4-5D6E-409C-BE32-E72D297353CC}">
              <c16:uniqueId val="{00000008-2897-499C-AAFD-7CA02A2250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24108</c:v>
                </c:pt>
                <c:pt idx="5">
                  <c:v>23459</c:v>
                </c:pt>
                <c:pt idx="8">
                  <c:v>22910</c:v>
                </c:pt>
                <c:pt idx="11">
                  <c:v>22180</c:v>
                </c:pt>
                <c:pt idx="14">
                  <c:v>21607</c:v>
                </c:pt>
              </c:numCache>
            </c:numRef>
          </c:val>
          <c:extLst>
            <c:ext xmlns:c16="http://schemas.microsoft.com/office/drawing/2014/chart" uri="{C3380CC4-5D6E-409C-BE32-E72D297353CC}">
              <c16:uniqueId val="{00000000-9C2A-4453-B4A2-0741801DBB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6350</c:v>
                </c:pt>
                <c:pt idx="5">
                  <c:v>6220</c:v>
                </c:pt>
                <c:pt idx="8">
                  <c:v>6543</c:v>
                </c:pt>
                <c:pt idx="11">
                  <c:v>6455</c:v>
                </c:pt>
                <c:pt idx="14">
                  <c:v>7196</c:v>
                </c:pt>
              </c:numCache>
            </c:numRef>
          </c:val>
          <c:extLst>
            <c:ext xmlns:c16="http://schemas.microsoft.com/office/drawing/2014/chart" uri="{C3380CC4-5D6E-409C-BE32-E72D297353CC}">
              <c16:uniqueId val="{00000001-9C2A-4453-B4A2-0741801DBB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7782</c:v>
                </c:pt>
                <c:pt idx="5">
                  <c:v>8730</c:v>
                </c:pt>
                <c:pt idx="8">
                  <c:v>9595</c:v>
                </c:pt>
                <c:pt idx="11">
                  <c:v>8630</c:v>
                </c:pt>
                <c:pt idx="14">
                  <c:v>9849</c:v>
                </c:pt>
              </c:numCache>
            </c:numRef>
          </c:val>
          <c:extLst>
            <c:ext xmlns:c16="http://schemas.microsoft.com/office/drawing/2014/chart" uri="{C3380CC4-5D6E-409C-BE32-E72D297353CC}">
              <c16:uniqueId val="{00000002-9C2A-4453-B4A2-0741801DBB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2A-4453-B4A2-0741801DBB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2A-4453-B4A2-0741801DBB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6</c:v>
                </c:pt>
                <c:pt idx="6">
                  <c:v>5</c:v>
                </c:pt>
                <c:pt idx="9">
                  <c:v>8</c:v>
                </c:pt>
                <c:pt idx="12">
                  <c:v>6</c:v>
                </c:pt>
              </c:numCache>
            </c:numRef>
          </c:val>
          <c:extLst>
            <c:ext xmlns:c16="http://schemas.microsoft.com/office/drawing/2014/chart" uri="{C3380CC4-5D6E-409C-BE32-E72D297353CC}">
              <c16:uniqueId val="{00000005-9C2A-4453-B4A2-0741801DBB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1306</c:v>
                </c:pt>
                <c:pt idx="3">
                  <c:v>1269</c:v>
                </c:pt>
                <c:pt idx="6">
                  <c:v>1158</c:v>
                </c:pt>
                <c:pt idx="9">
                  <c:v>1157</c:v>
                </c:pt>
                <c:pt idx="12">
                  <c:v>1140</c:v>
                </c:pt>
              </c:numCache>
            </c:numRef>
          </c:val>
          <c:extLst>
            <c:ext xmlns:c16="http://schemas.microsoft.com/office/drawing/2014/chart" uri="{C3380CC4-5D6E-409C-BE32-E72D297353CC}">
              <c16:uniqueId val="{00000006-9C2A-4453-B4A2-0741801DBB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133</c:v>
                </c:pt>
                <c:pt idx="3">
                  <c:v>131</c:v>
                </c:pt>
                <c:pt idx="6">
                  <c:v>126</c:v>
                </c:pt>
                <c:pt idx="9">
                  <c:v>219</c:v>
                </c:pt>
                <c:pt idx="12">
                  <c:v>607</c:v>
                </c:pt>
              </c:numCache>
            </c:numRef>
          </c:val>
          <c:extLst>
            <c:ext xmlns:c16="http://schemas.microsoft.com/office/drawing/2014/chart" uri="{C3380CC4-5D6E-409C-BE32-E72D297353CC}">
              <c16:uniqueId val="{00000007-9C2A-4453-B4A2-0741801DBB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12639</c:v>
                </c:pt>
                <c:pt idx="3">
                  <c:v>12135</c:v>
                </c:pt>
                <c:pt idx="6">
                  <c:v>11949</c:v>
                </c:pt>
                <c:pt idx="9">
                  <c:v>11621</c:v>
                </c:pt>
                <c:pt idx="12">
                  <c:v>11026</c:v>
                </c:pt>
              </c:numCache>
            </c:numRef>
          </c:val>
          <c:extLst>
            <c:ext xmlns:c16="http://schemas.microsoft.com/office/drawing/2014/chart" uri="{C3380CC4-5D6E-409C-BE32-E72D297353CC}">
              <c16:uniqueId val="{00000008-9C2A-4453-B4A2-0741801DBB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9-9C2A-4453-B4A2-0741801DBB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26176</c:v>
                </c:pt>
                <c:pt idx="3">
                  <c:v>25534</c:v>
                </c:pt>
                <c:pt idx="6">
                  <c:v>24697</c:v>
                </c:pt>
                <c:pt idx="9">
                  <c:v>22675</c:v>
                </c:pt>
                <c:pt idx="12">
                  <c:v>22783</c:v>
                </c:pt>
              </c:numCache>
            </c:numRef>
          </c:val>
          <c:extLst>
            <c:ext xmlns:c16="http://schemas.microsoft.com/office/drawing/2014/chart" uri="{C3380CC4-5D6E-409C-BE32-E72D297353CC}">
              <c16:uniqueId val="{0000000A-9C2A-4453-B4A2-0741801DBB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2025</c:v>
                </c:pt>
                <c:pt idx="2">
                  <c:v>#N/A</c:v>
                </c:pt>
                <c:pt idx="3">
                  <c:v>#N/A</c:v>
                </c:pt>
                <c:pt idx="4">
                  <c:v>674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2A-4453-B4A2-0741801DBB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2156</c:v>
                </c:pt>
                <c:pt idx="1">
                  <c:v>2395</c:v>
                </c:pt>
                <c:pt idx="2">
                  <c:v>3269</c:v>
                </c:pt>
              </c:numCache>
            </c:numRef>
          </c:val>
          <c:extLst>
            <c:ext xmlns:c16="http://schemas.microsoft.com/office/drawing/2014/chart" uri="{C3380CC4-5D6E-409C-BE32-E72D297353CC}">
              <c16:uniqueId val="{00000000-949C-4348-9051-35E85BD4F0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1321</c:v>
                </c:pt>
                <c:pt idx="1">
                  <c:v>405</c:v>
                </c:pt>
                <c:pt idx="2">
                  <c:v>592</c:v>
                </c:pt>
              </c:numCache>
            </c:numRef>
          </c:val>
          <c:extLst>
            <c:ext xmlns:c16="http://schemas.microsoft.com/office/drawing/2014/chart" uri="{C3380CC4-5D6E-409C-BE32-E72D297353CC}">
              <c16:uniqueId val="{00000001-949C-4348-9051-35E85BD4F0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6710</c:v>
                </c:pt>
                <c:pt idx="1">
                  <c:v>5187</c:v>
                </c:pt>
                <c:pt idx="2">
                  <c:v>3986</c:v>
                </c:pt>
              </c:numCache>
            </c:numRef>
          </c:val>
          <c:extLst>
            <c:ext xmlns:c16="http://schemas.microsoft.com/office/drawing/2014/chart" uri="{C3380CC4-5D6E-409C-BE32-E72D297353CC}">
              <c16:uniqueId val="{00000002-949C-4348-9051-35E85BD4F0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元利償還金については、令和元年度に実施した繰上償還の効果により、大きく減となっており、次年度以降についてもこの効果は継続する見込みとなっている。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一方で、今後の財政運営において、公共施設の老朽化に伴う普通建設事業費の増に伴う起債借入が予定されていることから注視する必要がある。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傾向にあったが、令和元年度に約１２億円の繰上償還を行ったこともあり、例年に比べ低く抑えられている。</a:t>
          </a:r>
        </a:p>
        <a:p>
          <a:r>
            <a:rPr kumimoji="1" lang="ja-JP" altLang="en-US" sz="1400">
              <a:latin typeface="ＭＳ ゴシック" pitchFamily="49" charset="-128"/>
              <a:ea typeface="ＭＳ ゴシック" pitchFamily="49" charset="-128"/>
            </a:rPr>
            <a:t>　公営企業債等繰入見込額については、令和２年度における公営企業債の元金償還額が当該年度の起債発行額を上回り、地方債現在高が減少したことにより、減額となった。</a:t>
          </a:r>
        </a:p>
        <a:p>
          <a:r>
            <a:rPr kumimoji="1" lang="ja-JP" altLang="en-US" sz="1400">
              <a:latin typeface="ＭＳ ゴシック" pitchFamily="49" charset="-128"/>
              <a:ea typeface="ＭＳ ゴシック" pitchFamily="49" charset="-128"/>
            </a:rPr>
            <a:t>　充当可能財源については、復興関係基金等において大きく減額となったものの、財政調整基金積立金の増等により増加し、将来負担額についても大幅な減額となったことから、将来負担比率の分子は前年度から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・財政調整基金は、市税が見込みよりも増となったことなどによって決算剰余金（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万円）が積み立てられたことにより、財政調整基金を取り崩すことなく決算できたため、増額となった。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・ふるさと多賀城応援基金は全国からの寄附が昨年度に比して減少し、まちづくりに係る各種事業に活用したことから、微減となった。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・市庁舎耐震対策等事業を始めとした公共施設総合管理計画に定められた大規模事業が集中する令和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年度以降について、多額の財源を必要とするため、基金残高は減少するものと見込まれる。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・多賀城南門等復元事業等基金については、特別史跡多賀城跡復元整備事業の本格化に伴い、大きく取り崩すことが見込まれる。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・ふるさと多賀城応援基金：まちの発展と充実を応援する個人又は団体からの寄附金を財源として、多くの人々が集う個性あふれるまちづくりに活用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・庁舎耐震対策等事業基金：市庁舎の耐震性能の確保、災害拠点機能の強化等に係る事業を円滑に行うため、庁舎耐震対策等事業へ活用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・生涯学習推進基金：市民がその生涯の各時期において自主的に行う学習活動を支援するために活用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・ふるさと多賀城応援基金：多賀城創建１３００年記念関連事業や企業・創業支援事業といったまちづくりに係る各種事業に活用したため減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・史跡のまち基金：特別史跡多賀城跡復元整備事業に活用したため減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・東日本大震災復興基金：緊急避難路・物流路（笠神八幡線）整備事業、多賀城市震災経験・記録伝承事業といった復旧・復興事業へ活用したため減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・庁舎耐震対策等事業基金については、庁舎建設工事の進捗に合わせ、取崩しを行う予定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・史跡のまち基金についても特別史跡多賀城跡復元整備事業の進捗に合わせ、取崩しを行う予定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・東日本大震災復興基金についても各種復興事業の進捗に合わせ、取崩しを行う予定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・財政調整基金は、市税が見込みよりも増となったことなどによって決算剰余金（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万円）が積み立てられたことにより、財政調整基金を取り崩すことなく決算できたため、増額となった。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・財政調整基金の残高は、標準財政規模の１０％以上は保有するよう努める。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・土地の売払収入の一部を減災基金に積み立て、一部基金を定期償還に活用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・定期償還に活用予定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法人市民税等において、新型コロナウイルス感染症の影響が一部あったものの、</a:t>
          </a:r>
          <a:r>
            <a:rPr kumimoji="1" lang="ja-JP" altLang="en-US" sz="1300">
              <a:latin typeface="ＭＳ Ｐゴシック" panose="020B0600070205080204" pitchFamily="50" charset="-128"/>
              <a:ea typeface="ＭＳ Ｐゴシック" panose="020B0600070205080204" pitchFamily="50" charset="-128"/>
            </a:rPr>
            <a:t>市税全体では、日本経済の回復基調による影響や、地価が上昇傾向にあること及び新築件数が増加傾向にあることによって、過去最高の規模となり、財政力指数は０．７を上回る状況となっている。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において、市税が日本経済の回復基調の影響もあり、過去最高の規模となったこと、歳出面において、令和元年度に実施した繰上償還による経常経費である償還元金の減等により、昨年度に比べ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内において未だ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143764</xdr:rowOff>
    </xdr:from>
    <xdr:to>
      <xdr:col>23</xdr:col>
      <xdr:colOff>133350</xdr:colOff>
      <xdr:row>64</xdr:row>
      <xdr:rowOff>150368</xdr:rowOff>
    </xdr:to>
    <xdr:cxnSp macro="">
      <xdr:nvCxnSpPr>
        <xdr:cNvPr id="125" name="直線コネクタ 124"/>
        <xdr:cNvCxnSpPr/>
      </xdr:nvCxnSpPr>
      <xdr:spPr>
        <a:xfrm flipV="1">
          <a:off x="4953000" y="10259314"/>
          <a:ext cx="0" cy="863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122445</xdr:rowOff>
    </xdr:from>
    <xdr:ext cx="762000" cy="259045"/>
    <xdr:sp macro="" textlink="">
      <xdr:nvSpPr>
        <xdr:cNvPr id="126" name="財政構造の弾力性最小値テキスト"/>
        <xdr:cNvSpPr txBox="1"/>
      </xdr:nvSpPr>
      <xdr:spPr>
        <a:xfrm>
          <a:off x="5041900" y="110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150368</xdr:rowOff>
    </xdr:from>
    <xdr:to>
      <xdr:col>24</xdr:col>
      <xdr:colOff>12700</xdr:colOff>
      <xdr:row>64</xdr:row>
      <xdr:rowOff>150368</xdr:rowOff>
    </xdr:to>
    <xdr:cxnSp macro="">
      <xdr:nvCxnSpPr>
        <xdr:cNvPr id="127" name="直線コネクタ 126"/>
        <xdr:cNvCxnSpPr/>
      </xdr:nvCxnSpPr>
      <xdr:spPr>
        <a:xfrm>
          <a:off x="4864100" y="1112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58691</xdr:rowOff>
    </xdr:from>
    <xdr:ext cx="762000" cy="259045"/>
    <xdr:sp macro="" textlink="">
      <xdr:nvSpPr>
        <xdr:cNvPr id="128" name="財政構造の弾力性最大値テキスト"/>
        <xdr:cNvSpPr txBox="1"/>
      </xdr:nvSpPr>
      <xdr:spPr>
        <a:xfrm>
          <a:off x="5041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143764</xdr:rowOff>
    </xdr:from>
    <xdr:to>
      <xdr:col>24</xdr:col>
      <xdr:colOff>12700</xdr:colOff>
      <xdr:row>59</xdr:row>
      <xdr:rowOff>143764</xdr:rowOff>
    </xdr:to>
    <xdr:cxnSp macro="">
      <xdr:nvCxnSpPr>
        <xdr:cNvPr id="129" name="直線コネクタ 128"/>
        <xdr:cNvCxnSpPr/>
      </xdr:nvCxnSpPr>
      <xdr:spPr>
        <a:xfrm>
          <a:off x="4864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155194</xdr:rowOff>
    </xdr:to>
    <xdr:cxnSp macro="">
      <xdr:nvCxnSpPr>
        <xdr:cNvPr id="130" name="直線コネクタ 129"/>
        <xdr:cNvCxnSpPr/>
      </xdr:nvCxnSpPr>
      <xdr:spPr>
        <a:xfrm flipV="1">
          <a:off x="4114800" y="1101699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64</xdr:row>
      <xdr:rowOff>155194</xdr:rowOff>
    </xdr:to>
    <xdr:cxnSp macro="">
      <xdr:nvCxnSpPr>
        <xdr:cNvPr id="133" name="直線コネクタ 132"/>
        <xdr:cNvCxnSpPr/>
      </xdr:nvCxnSpPr>
      <xdr:spPr>
        <a:xfrm>
          <a:off x="3225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5" name="テキスト ボックス 134"/>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3048</xdr:rowOff>
    </xdr:to>
    <xdr:cxnSp macro="">
      <xdr:nvCxnSpPr>
        <xdr:cNvPr id="136" name="直線コネクタ 135"/>
        <xdr:cNvCxnSpPr/>
      </xdr:nvCxnSpPr>
      <xdr:spPr>
        <a:xfrm flipV="1">
          <a:off x="2336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38" name="テキスト ボックス 137"/>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162306</xdr:rowOff>
    </xdr:to>
    <xdr:cxnSp macro="">
      <xdr:nvCxnSpPr>
        <xdr:cNvPr id="139" name="直線コネクタ 138"/>
        <xdr:cNvCxnSpPr/>
      </xdr:nvCxnSpPr>
      <xdr:spPr>
        <a:xfrm flipV="1">
          <a:off x="1447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1" name="テキスト ボックス 140"/>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3" name="テキスト ボックス 142"/>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60723</xdr:rowOff>
    </xdr:from>
    <xdr:ext cx="762000" cy="259045"/>
    <xdr:sp macro="" textlink="">
      <xdr:nvSpPr>
        <xdr:cNvPr id="150" name="財政構造の弾力性該当値テキスト"/>
        <xdr:cNvSpPr txBox="1"/>
      </xdr:nvSpPr>
      <xdr:spPr>
        <a:xfrm>
          <a:off x="5041900" y="108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7" name="楕円 156"/>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8" name="テキスト ボックス 157"/>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人件費については、退職者数の減により退職手当が減額したことで減額となったものの、新型コロナウイルス感染症対応による業務料の増により全体として増加となった。</a:t>
          </a:r>
        </a:p>
        <a:p>
          <a:r>
            <a:rPr kumimoji="1" lang="ja-JP" altLang="en-US" sz="1300">
              <a:latin typeface="ＭＳ Ｐゴシック" panose="020B0600070205080204" pitchFamily="50" charset="-128"/>
              <a:ea typeface="ＭＳ Ｐゴシック" panose="020B0600070205080204" pitchFamily="50" charset="-128"/>
            </a:rPr>
            <a:t>　物件費についても、新型コロナウイルス感染症対応による業務料の増により委託料が増加したため増加となった。</a:t>
          </a:r>
        </a:p>
        <a:p>
          <a:r>
            <a:rPr kumimoji="1" lang="ja-JP" altLang="en-US" sz="1300">
              <a:latin typeface="ＭＳ Ｐゴシック" panose="020B0600070205080204" pitchFamily="50" charset="-128"/>
              <a:ea typeface="ＭＳ Ｐゴシック" panose="020B0600070205080204" pitchFamily="50" charset="-128"/>
            </a:rPr>
            <a:t>　これらの状況を踏まえて、引き続き適正な定員管理による人件費の抑制や物件費の見直しに努めるとともに、新型コロナウイルス感染症対応について、庁内の業務の平準化を図り人件費の縮減を図る。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0" name="直線コネクタ 189"/>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1"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2" name="直線コネクタ 191"/>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3"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4" name="直線コネクタ 193"/>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65351</xdr:rowOff>
    </xdr:from>
    <xdr:to>
      <xdr:col>23</xdr:col>
      <xdr:colOff>133350</xdr:colOff>
      <xdr:row>82</xdr:row>
      <xdr:rowOff>92956</xdr:rowOff>
    </xdr:to>
    <xdr:cxnSp macro="">
      <xdr:nvCxnSpPr>
        <xdr:cNvPr id="195" name="直線コネクタ 194"/>
        <xdr:cNvCxnSpPr/>
      </xdr:nvCxnSpPr>
      <xdr:spPr>
        <a:xfrm>
          <a:off x="4114800" y="13952801"/>
          <a:ext cx="838200" cy="19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6"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7" name="フローチャート: 判断 196"/>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65351</xdr:rowOff>
    </xdr:from>
    <xdr:to>
      <xdr:col>19</xdr:col>
      <xdr:colOff>133350</xdr:colOff>
      <xdr:row>81</xdr:row>
      <xdr:rowOff>90170</xdr:rowOff>
    </xdr:to>
    <xdr:cxnSp macro="">
      <xdr:nvCxnSpPr>
        <xdr:cNvPr id="198" name="直線コネクタ 197"/>
        <xdr:cNvCxnSpPr/>
      </xdr:nvCxnSpPr>
      <xdr:spPr>
        <a:xfrm flipV="1">
          <a:off x="3225800" y="1395280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199" name="フローチャート: 判断 198"/>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0" name="テキスト ボックス 199"/>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59198</xdr:rowOff>
    </xdr:from>
    <xdr:to>
      <xdr:col>15</xdr:col>
      <xdr:colOff>82550</xdr:colOff>
      <xdr:row>81</xdr:row>
      <xdr:rowOff>90170</xdr:rowOff>
    </xdr:to>
    <xdr:cxnSp macro="">
      <xdr:nvCxnSpPr>
        <xdr:cNvPr id="201" name="直線コネクタ 200"/>
        <xdr:cNvCxnSpPr/>
      </xdr:nvCxnSpPr>
      <xdr:spPr>
        <a:xfrm>
          <a:off x="2336800" y="13946648"/>
          <a:ext cx="889000" cy="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2" name="フローチャート: 判断 201"/>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3" name="テキスト ボックス 202"/>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32724</xdr:rowOff>
    </xdr:from>
    <xdr:to>
      <xdr:col>11</xdr:col>
      <xdr:colOff>31750</xdr:colOff>
      <xdr:row>81</xdr:row>
      <xdr:rowOff>59198</xdr:rowOff>
    </xdr:to>
    <xdr:cxnSp macro="">
      <xdr:nvCxnSpPr>
        <xdr:cNvPr id="204" name="直線コネクタ 203"/>
        <xdr:cNvCxnSpPr/>
      </xdr:nvCxnSpPr>
      <xdr:spPr>
        <a:xfrm>
          <a:off x="1447800" y="13920174"/>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5" name="フローチャート: 判断 204"/>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6" name="テキスト ボックス 205"/>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7" name="フローチャート: 判断 206"/>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08" name="テキスト ボックス 207"/>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42156</xdr:rowOff>
    </xdr:from>
    <xdr:to>
      <xdr:col>23</xdr:col>
      <xdr:colOff>184150</xdr:colOff>
      <xdr:row>82</xdr:row>
      <xdr:rowOff>143756</xdr:rowOff>
    </xdr:to>
    <xdr:sp macro="" textlink="">
      <xdr:nvSpPr>
        <xdr:cNvPr id="214" name="楕円 213"/>
        <xdr:cNvSpPr/>
      </xdr:nvSpPr>
      <xdr:spPr>
        <a:xfrm>
          <a:off x="4902200" y="141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58683</xdr:rowOff>
    </xdr:from>
    <xdr:ext cx="762000" cy="259045"/>
    <xdr:sp macro="" textlink="">
      <xdr:nvSpPr>
        <xdr:cNvPr id="215" name="人件費・物件費等の状況該当値テキスト"/>
        <xdr:cNvSpPr txBox="1"/>
      </xdr:nvSpPr>
      <xdr:spPr>
        <a:xfrm>
          <a:off x="5041900" y="139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14551</xdr:rowOff>
    </xdr:from>
    <xdr:to>
      <xdr:col>19</xdr:col>
      <xdr:colOff>184150</xdr:colOff>
      <xdr:row>81</xdr:row>
      <xdr:rowOff>116151</xdr:rowOff>
    </xdr:to>
    <xdr:sp macro="" textlink="">
      <xdr:nvSpPr>
        <xdr:cNvPr id="216" name="楕円 215"/>
        <xdr:cNvSpPr/>
      </xdr:nvSpPr>
      <xdr:spPr>
        <a:xfrm>
          <a:off x="4064000" y="139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126328</xdr:rowOff>
    </xdr:from>
    <xdr:ext cx="736600" cy="259045"/>
    <xdr:sp macro="" textlink="">
      <xdr:nvSpPr>
        <xdr:cNvPr id="217" name="テキスト ボックス 216"/>
        <xdr:cNvSpPr txBox="1"/>
      </xdr:nvSpPr>
      <xdr:spPr>
        <a:xfrm>
          <a:off x="3733800" y="1367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39370</xdr:rowOff>
    </xdr:from>
    <xdr:to>
      <xdr:col>15</xdr:col>
      <xdr:colOff>133350</xdr:colOff>
      <xdr:row>81</xdr:row>
      <xdr:rowOff>140970</xdr:rowOff>
    </xdr:to>
    <xdr:sp macro="" textlink="">
      <xdr:nvSpPr>
        <xdr:cNvPr id="218" name="楕円 217"/>
        <xdr:cNvSpPr/>
      </xdr:nvSpPr>
      <xdr:spPr>
        <a:xfrm>
          <a:off x="3175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125747</xdr:rowOff>
    </xdr:from>
    <xdr:ext cx="762000" cy="259045"/>
    <xdr:sp macro="" textlink="">
      <xdr:nvSpPr>
        <xdr:cNvPr id="219" name="テキスト ボックス 218"/>
        <xdr:cNvSpPr txBox="1"/>
      </xdr:nvSpPr>
      <xdr:spPr>
        <a:xfrm>
          <a:off x="28448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8398</xdr:rowOff>
    </xdr:from>
    <xdr:to>
      <xdr:col>11</xdr:col>
      <xdr:colOff>82550</xdr:colOff>
      <xdr:row>81</xdr:row>
      <xdr:rowOff>109998</xdr:rowOff>
    </xdr:to>
    <xdr:sp macro="" textlink="">
      <xdr:nvSpPr>
        <xdr:cNvPr id="220" name="楕円 219"/>
        <xdr:cNvSpPr/>
      </xdr:nvSpPr>
      <xdr:spPr>
        <a:xfrm>
          <a:off x="2286000" y="13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94775</xdr:rowOff>
    </xdr:from>
    <xdr:ext cx="762000" cy="259045"/>
    <xdr:sp macro="" textlink="">
      <xdr:nvSpPr>
        <xdr:cNvPr id="221" name="テキスト ボックス 220"/>
        <xdr:cNvSpPr txBox="1"/>
      </xdr:nvSpPr>
      <xdr:spPr>
        <a:xfrm>
          <a:off x="1955800" y="139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153374</xdr:rowOff>
    </xdr:from>
    <xdr:to>
      <xdr:col>7</xdr:col>
      <xdr:colOff>31750</xdr:colOff>
      <xdr:row>81</xdr:row>
      <xdr:rowOff>83524</xdr:rowOff>
    </xdr:to>
    <xdr:sp macro="" textlink="">
      <xdr:nvSpPr>
        <xdr:cNvPr id="222" name="楕円 221"/>
        <xdr:cNvSpPr/>
      </xdr:nvSpPr>
      <xdr:spPr>
        <a:xfrm>
          <a:off x="1397000" y="13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68301</xdr:rowOff>
    </xdr:from>
    <xdr:ext cx="762000" cy="259045"/>
    <xdr:sp macro="" textlink="">
      <xdr:nvSpPr>
        <xdr:cNvPr id="223" name="テキスト ボックス 222"/>
        <xdr:cNvSpPr txBox="1"/>
      </xdr:nvSpPr>
      <xdr:spPr>
        <a:xfrm>
          <a:off x="1066800" y="139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人事院勧告の準拠により、前年度と同水準となった。　類似団体平均値を下回っていることから、給与の適正化に努める。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62593</xdr:rowOff>
    </xdr:to>
    <xdr:cxnSp macro="">
      <xdr:nvCxnSpPr>
        <xdr:cNvPr id="259" name="直線コネクタ 258"/>
        <xdr:cNvCxnSpPr/>
      </xdr:nvCxnSpPr>
      <xdr:spPr>
        <a:xfrm>
          <a:off x="16179800" y="1393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97064</xdr:rowOff>
    </xdr:to>
    <xdr:cxnSp macro="">
      <xdr:nvCxnSpPr>
        <xdr:cNvPr id="262" name="直線コネクタ 261"/>
        <xdr:cNvCxnSpPr/>
      </xdr:nvCxnSpPr>
      <xdr:spPr>
        <a:xfrm flipV="1">
          <a:off x="15290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148771</xdr:rowOff>
    </xdr:to>
    <xdr:cxnSp macro="">
      <xdr:nvCxnSpPr>
        <xdr:cNvPr id="265" name="直線コネクタ 264"/>
        <xdr:cNvCxnSpPr/>
      </xdr:nvCxnSpPr>
      <xdr:spPr>
        <a:xfrm flipV="1">
          <a:off x="14401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11793</xdr:rowOff>
    </xdr:to>
    <xdr:cxnSp macro="">
      <xdr:nvCxnSpPr>
        <xdr:cNvPr id="268" name="直線コネクタ 267"/>
        <xdr:cNvCxnSpPr/>
      </xdr:nvCxnSpPr>
      <xdr:spPr>
        <a:xfrm flipV="1">
          <a:off x="13512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8" name="楕円 277"/>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9" name="給与水準   （国との比較）該当値テキスト"/>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0" name="楕円 279"/>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1" name="テキスト ボックス 280"/>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2" name="楕円 281"/>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3" name="テキスト ボックス 282"/>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4" name="楕円 283"/>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5" name="テキスト ボックス 284"/>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6" name="楕円 285"/>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7" name="テキスト ボックス 286"/>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業務のアウトソーシング化や退職者の一部不補充等に努めており、類似団体平均を下回る水準になっている。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111866</xdr:rowOff>
    </xdr:from>
    <xdr:to>
      <xdr:col>81</xdr:col>
      <xdr:colOff>44450</xdr:colOff>
      <xdr:row>60</xdr:row>
      <xdr:rowOff>129963</xdr:rowOff>
    </xdr:to>
    <xdr:cxnSp macro="">
      <xdr:nvCxnSpPr>
        <xdr:cNvPr id="322" name="直線コネクタ 321"/>
        <xdr:cNvCxnSpPr/>
      </xdr:nvCxnSpPr>
      <xdr:spPr>
        <a:xfrm flipV="1">
          <a:off x="16179800" y="103988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129963</xdr:rowOff>
    </xdr:to>
    <xdr:cxnSp macro="">
      <xdr:nvCxnSpPr>
        <xdr:cNvPr id="325" name="直線コネクタ 324"/>
        <xdr:cNvCxnSpPr/>
      </xdr:nvCxnSpPr>
      <xdr:spPr>
        <a:xfrm>
          <a:off x="15290800" y="1041495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127953</xdr:rowOff>
    </xdr:to>
    <xdr:cxnSp macro="">
      <xdr:nvCxnSpPr>
        <xdr:cNvPr id="328" name="直線コネクタ 327"/>
        <xdr:cNvCxnSpPr/>
      </xdr:nvCxnSpPr>
      <xdr:spPr>
        <a:xfrm>
          <a:off x="14401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115888</xdr:rowOff>
    </xdr:to>
    <xdr:cxnSp macro="">
      <xdr:nvCxnSpPr>
        <xdr:cNvPr id="331" name="直線コネクタ 330"/>
        <xdr:cNvCxnSpPr/>
      </xdr:nvCxnSpPr>
      <xdr:spPr>
        <a:xfrm flipV="1">
          <a:off x="13512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41" name="楕円 340"/>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77593</xdr:rowOff>
    </xdr:from>
    <xdr:ext cx="762000" cy="259045"/>
    <xdr:sp macro="" textlink="">
      <xdr:nvSpPr>
        <xdr:cNvPr id="342" name="定員管理の状況該当値テキスト"/>
        <xdr:cNvSpPr txBox="1"/>
      </xdr:nvSpPr>
      <xdr:spPr>
        <a:xfrm>
          <a:off x="17106900" y="101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5" name="楕円 344"/>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6" name="テキスト ボックス 345"/>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7" name="楕円 346"/>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8" name="テキスト ボックス 347"/>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9" name="楕円 348"/>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50" name="テキスト ボックス 349"/>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に要する経費の財源とする地方債の償還分が減額したこと及び貸付金の財源として発行した地方債に係る貸付金の元利償還金の増等により、特定財源が増となったため前年度から２．０ポイントの改善となった。</a:t>
          </a:r>
        </a:p>
        <a:p>
          <a:r>
            <a:rPr kumimoji="1" lang="ja-JP" altLang="en-US" sz="1300">
              <a:latin typeface="ＭＳ Ｐゴシック" panose="020B0600070205080204" pitchFamily="50" charset="-128"/>
              <a:ea typeface="ＭＳ Ｐゴシック" panose="020B0600070205080204" pitchFamily="50" charset="-128"/>
            </a:rPr>
            <a:t>　大幅に改善し、類似団体平均を下回る水準になっているものの、今後もプライマリーバランスを意識した市債の発行をすることで地方債残高の減少に努め、改善に努めていく。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92287</xdr:rowOff>
    </xdr:to>
    <xdr:cxnSp macro="">
      <xdr:nvCxnSpPr>
        <xdr:cNvPr id="383" name="直線コネクタ 382"/>
        <xdr:cNvCxnSpPr/>
      </xdr:nvCxnSpPr>
      <xdr:spPr>
        <a:xfrm flipV="1">
          <a:off x="16179800" y="69608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42</xdr:row>
      <xdr:rowOff>33444</xdr:rowOff>
    </xdr:to>
    <xdr:cxnSp macro="">
      <xdr:nvCxnSpPr>
        <xdr:cNvPr id="386" name="直線コネクタ 385"/>
        <xdr:cNvCxnSpPr/>
      </xdr:nvCxnSpPr>
      <xdr:spPr>
        <a:xfrm flipV="1">
          <a:off x="15290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113877</xdr:rowOff>
    </xdr:to>
    <xdr:cxnSp macro="">
      <xdr:nvCxnSpPr>
        <xdr:cNvPr id="389" name="直線コネクタ 388"/>
        <xdr:cNvCxnSpPr/>
      </xdr:nvCxnSpPr>
      <xdr:spPr>
        <a:xfrm flipV="1">
          <a:off x="14401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138006</xdr:rowOff>
    </xdr:to>
    <xdr:cxnSp macro="">
      <xdr:nvCxnSpPr>
        <xdr:cNvPr id="392" name="直線コネクタ 391"/>
        <xdr:cNvCxnSpPr/>
      </xdr:nvCxnSpPr>
      <xdr:spPr>
        <a:xfrm flipV="1">
          <a:off x="13512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3"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4" name="楕円 403"/>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5" name="テキスト ボックス 404"/>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一般会計において令和元年度に約１２億円の繰上償還を行ったことや、下水道事業特別会計において起債残高が減少したことに伴い繰入見込額が減少したことにより、減少傾向にある。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157903</xdr:rowOff>
    </xdr:from>
    <xdr:to>
      <xdr:col>68</xdr:col>
      <xdr:colOff>152400</xdr:colOff>
      <xdr:row>14</xdr:row>
      <xdr:rowOff>138128</xdr:rowOff>
    </xdr:to>
    <xdr:cxnSp macro="">
      <xdr:nvCxnSpPr>
        <xdr:cNvPr id="447" name="直線コネクタ 446"/>
        <xdr:cNvCxnSpPr/>
      </xdr:nvCxnSpPr>
      <xdr:spPr>
        <a:xfrm flipV="1">
          <a:off x="13512800" y="2386753"/>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0" name="フローチャート: 判断 449"/>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1" name="テキスト ボックス 450"/>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4" name="フローチャート: 判断 453"/>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5" name="テキスト ボックス 454"/>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6" name="フローチャート: 判断 455"/>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7" name="テキスト ボックス 456"/>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107103</xdr:rowOff>
    </xdr:from>
    <xdr:to>
      <xdr:col>68</xdr:col>
      <xdr:colOff>203200</xdr:colOff>
      <xdr:row>14</xdr:row>
      <xdr:rowOff>37253</xdr:rowOff>
    </xdr:to>
    <xdr:sp macro="" textlink="">
      <xdr:nvSpPr>
        <xdr:cNvPr id="463" name="楕円 462"/>
        <xdr:cNvSpPr/>
      </xdr:nvSpPr>
      <xdr:spPr>
        <a:xfrm>
          <a:off x="14351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47430</xdr:rowOff>
    </xdr:from>
    <xdr:ext cx="762000" cy="259045"/>
    <xdr:sp macro="" textlink="">
      <xdr:nvSpPr>
        <xdr:cNvPr id="464" name="テキスト ボックス 463"/>
        <xdr:cNvSpPr txBox="1"/>
      </xdr:nvSpPr>
      <xdr:spPr>
        <a:xfrm>
          <a:off x="14020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87328</xdr:rowOff>
    </xdr:from>
    <xdr:to>
      <xdr:col>64</xdr:col>
      <xdr:colOff>152400</xdr:colOff>
      <xdr:row>15</xdr:row>
      <xdr:rowOff>17478</xdr:rowOff>
    </xdr:to>
    <xdr:sp macro="" textlink="">
      <xdr:nvSpPr>
        <xdr:cNvPr id="465" name="楕円 464"/>
        <xdr:cNvSpPr/>
      </xdr:nvSpPr>
      <xdr:spPr>
        <a:xfrm>
          <a:off x="13462000" y="2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27655</xdr:rowOff>
    </xdr:from>
    <xdr:ext cx="762000" cy="259045"/>
    <xdr:sp macro="" textlink="">
      <xdr:nvSpPr>
        <xdr:cNvPr id="466" name="テキスト ボックス 465"/>
        <xdr:cNvSpPr txBox="1"/>
      </xdr:nvSpPr>
      <xdr:spPr>
        <a:xfrm>
          <a:off x="13131800" y="22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人件費については、類似団体と比較すると特に手当が高い水準にある。</a:t>
          </a:r>
        </a:p>
        <a:p>
          <a:r>
            <a:rPr kumimoji="1" lang="ja-JP" altLang="en-US" sz="1300">
              <a:latin typeface="ＭＳ Ｐゴシック" panose="020B0600070205080204" pitchFamily="50" charset="-128"/>
              <a:ea typeface="ＭＳ Ｐゴシック" panose="020B0600070205080204" pitchFamily="50" charset="-128"/>
            </a:rPr>
            <a:t>　全体的にも類似団体平均よりも高い水準にあることから、今後も事務事業改善による時間外手当の削減や、退職者の一部不補充等の実施により改善を図る。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39370</xdr:rowOff>
    </xdr:to>
    <xdr:cxnSp macro="">
      <xdr:nvCxnSpPr>
        <xdr:cNvPr id="66" name="直線コネクタ 65"/>
        <xdr:cNvCxnSpPr/>
      </xdr:nvCxnSpPr>
      <xdr:spPr>
        <a:xfrm flipV="1">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62230</xdr:rowOff>
    </xdr:to>
    <xdr:cxnSp macro="">
      <xdr:nvCxnSpPr>
        <xdr:cNvPr id="69" name="直線コネクタ 68"/>
        <xdr:cNvCxnSpPr/>
      </xdr:nvCxnSpPr>
      <xdr:spPr>
        <a:xfrm flipV="1">
          <a:off x="3098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xdr:cNvCxnSpPr/>
      </xdr:nvCxnSpPr>
      <xdr:spPr>
        <a:xfrm flipV="1">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5" name="直線コネクタ 74"/>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161290</xdr:rowOff>
    </xdr:to>
    <xdr:cxnSp macro="">
      <xdr:nvCxnSpPr>
        <xdr:cNvPr id="125" name="直線コネクタ 124"/>
        <xdr:cNvCxnSpPr/>
      </xdr:nvCxnSpPr>
      <xdr:spPr>
        <a:xfrm>
          <a:off x="15671800" y="3011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106426</xdr:rowOff>
    </xdr:to>
    <xdr:cxnSp macro="">
      <xdr:nvCxnSpPr>
        <xdr:cNvPr id="128" name="直線コネクタ 127"/>
        <xdr:cNvCxnSpPr/>
      </xdr:nvCxnSpPr>
      <xdr:spPr>
        <a:xfrm flipV="1">
          <a:off x="14782800" y="3011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106426</xdr:rowOff>
    </xdr:to>
    <xdr:cxnSp macro="">
      <xdr:nvCxnSpPr>
        <xdr:cNvPr id="131" name="直線コネクタ 130"/>
        <xdr:cNvCxnSpPr/>
      </xdr:nvCxnSpPr>
      <xdr:spPr>
        <a:xfrm>
          <a:off x="13893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88138</xdr:rowOff>
    </xdr:to>
    <xdr:cxnSp macro="">
      <xdr:nvCxnSpPr>
        <xdr:cNvPr id="134" name="直線コネクタ 133"/>
        <xdr:cNvCxnSpPr/>
      </xdr:nvCxnSpPr>
      <xdr:spPr>
        <a:xfrm>
          <a:off x="13004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等の影響により、生活保護受給者が増となった一方で、当該感染症の影響による医療機関への受診控え等により生活保護の医療扶助や介護サービスに係る扶助費が減となり、全体では横ば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例年、類似団体平均の水準で推移しているが、震災前から比較すると大幅に増加している。　引き続き、生活保護受給者の自立支援や各種予防事業により、医療及び介護給付費の抑制を図り改善に努める。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26307</xdr:rowOff>
    </xdr:to>
    <xdr:cxnSp macro="">
      <xdr:nvCxnSpPr>
        <xdr:cNvPr id="188" name="直線コネクタ 187"/>
        <xdr:cNvCxnSpPr/>
      </xdr:nvCxnSpPr>
      <xdr:spPr>
        <a:xfrm flipV="1">
          <a:off x="3987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91" name="直線コネクタ 190"/>
        <xdr:cNvCxnSpPr/>
      </xdr:nvCxnSpPr>
      <xdr:spPr>
        <a:xfrm>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132443</xdr:rowOff>
    </xdr:to>
    <xdr:cxnSp macro="">
      <xdr:nvCxnSpPr>
        <xdr:cNvPr id="194" name="直線コネクタ 193"/>
        <xdr:cNvCxnSpPr/>
      </xdr:nvCxnSpPr>
      <xdr:spPr>
        <a:xfrm>
          <a:off x="2209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110672</xdr:rowOff>
    </xdr:to>
    <xdr:cxnSp macro="">
      <xdr:nvCxnSpPr>
        <xdr:cNvPr id="197" name="直線コネクタ 196"/>
        <xdr:cNvCxnSpPr/>
      </xdr:nvCxnSpPr>
      <xdr:spPr>
        <a:xfrm flipV="1">
          <a:off x="1320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9" name="楕円 208"/>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10" name="テキスト ボックス 209"/>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4" name="テキスト ボックス 213"/>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下水道事業会計の企業会計化に伴い、繰出金が補助費に移行したことに伴い、大幅に減となった。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このことにより、類似団体の平均値となったものの、今後も、施設維持に関する経費が増加することが予想されるため、計画的な維持管理に努め、経費削減を図っていく必要がある。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59</xdr:row>
      <xdr:rowOff>8890</xdr:rowOff>
    </xdr:to>
    <xdr:cxnSp macro="">
      <xdr:nvCxnSpPr>
        <xdr:cNvPr id="244" name="直線コネクタ 243"/>
        <xdr:cNvCxnSpPr/>
      </xdr:nvCxnSpPr>
      <xdr:spPr>
        <a:xfrm flipV="1">
          <a:off x="16510000" y="921004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5" name="その他最小値テキスト"/>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6" name="直線コネクタ 245"/>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7"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48" name="直線コネクタ 247"/>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60</xdr:row>
      <xdr:rowOff>142240</xdr:rowOff>
    </xdr:to>
    <xdr:cxnSp macro="">
      <xdr:nvCxnSpPr>
        <xdr:cNvPr id="249" name="直線コネクタ 248"/>
        <xdr:cNvCxnSpPr/>
      </xdr:nvCxnSpPr>
      <xdr:spPr>
        <a:xfrm flipV="1">
          <a:off x="15671800" y="965962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142240</xdr:rowOff>
    </xdr:to>
    <xdr:cxnSp macro="">
      <xdr:nvCxnSpPr>
        <xdr:cNvPr id="252" name="直線コネクタ 251"/>
        <xdr:cNvCxnSpPr/>
      </xdr:nvCxnSpPr>
      <xdr:spPr>
        <a:xfrm>
          <a:off x="14782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134620</xdr:rowOff>
    </xdr:to>
    <xdr:cxnSp macro="">
      <xdr:nvCxnSpPr>
        <xdr:cNvPr id="255" name="直線コネクタ 254"/>
        <xdr:cNvCxnSpPr/>
      </xdr:nvCxnSpPr>
      <xdr:spPr>
        <a:xfrm flipV="1">
          <a:off x="13893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1270</xdr:rowOff>
    </xdr:to>
    <xdr:cxnSp macro="">
      <xdr:nvCxnSpPr>
        <xdr:cNvPr id="258" name="直線コネクタ 257"/>
        <xdr:cNvCxnSpPr/>
      </xdr:nvCxnSpPr>
      <xdr:spPr>
        <a:xfrm flipV="1">
          <a:off x="13004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0" name="楕円 269"/>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6367</xdr:rowOff>
    </xdr:from>
    <xdr:ext cx="736600" cy="259045"/>
    <xdr:sp macro="" textlink="">
      <xdr:nvSpPr>
        <xdr:cNvPr id="271" name="テキスト ボックス 270"/>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4" name="楕円 273"/>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5" name="テキスト ボックス 274"/>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6" name="楕円 275"/>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7" name="テキスト ボックス 276"/>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下水道事業会計の企業会計化に伴い、これまで繰出金として支出したものが補助費に移行したことに伴い、令和元年度等に比べ大幅な増加となった。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平均団体を大幅に上回る要因としては、下水道事業特別会計において、低地・河口部といった本市の地理的条件により、水害防止のため、多額の雨水施設整備を行っていることによるもので、下水道事業の業務内容の状況を注視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37</xdr:row>
      <xdr:rowOff>165862</xdr:rowOff>
    </xdr:to>
    <xdr:cxnSp macro="">
      <xdr:nvCxnSpPr>
        <xdr:cNvPr id="307" name="直線コネクタ 306"/>
        <xdr:cNvCxnSpPr/>
      </xdr:nvCxnSpPr>
      <xdr:spPr>
        <a:xfrm>
          <a:off x="15671800" y="6116320"/>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147574</xdr:rowOff>
    </xdr:to>
    <xdr:cxnSp macro="">
      <xdr:nvCxnSpPr>
        <xdr:cNvPr id="310" name="直線コネクタ 309"/>
        <xdr:cNvCxnSpPr/>
      </xdr:nvCxnSpPr>
      <xdr:spPr>
        <a:xfrm flipV="1">
          <a:off x="14782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147574</xdr:rowOff>
    </xdr:to>
    <xdr:cxnSp macro="">
      <xdr:nvCxnSpPr>
        <xdr:cNvPr id="313" name="直線コネクタ 312"/>
        <xdr:cNvCxnSpPr/>
      </xdr:nvCxnSpPr>
      <xdr:spPr>
        <a:xfrm>
          <a:off x="13893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8128</xdr:rowOff>
    </xdr:to>
    <xdr:cxnSp macro="">
      <xdr:nvCxnSpPr>
        <xdr:cNvPr id="316" name="直線コネクタ 315"/>
        <xdr:cNvCxnSpPr/>
      </xdr:nvCxnSpPr>
      <xdr:spPr>
        <a:xfrm flipV="1">
          <a:off x="13004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0" name="楕円 329"/>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1" name="テキスト ボックス 330"/>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2" name="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繰上償還の効果もあり、公債費が減少した。一方、臨時財政対策債の発行については継続的に行われ、地方債現在高の約半分を占めており、臨時財政対策債の元利償還金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今後もより一層、新規発行の抑制や、入札等による低利での調達に努める等、継続した取組を行い、適正な地方債管理に努める。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65" name="直線コネクタ 364"/>
        <xdr:cNvCxnSpPr/>
      </xdr:nvCxnSpPr>
      <xdr:spPr>
        <a:xfrm flipV="1">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78994</xdr:rowOff>
    </xdr:to>
    <xdr:cxnSp macro="">
      <xdr:nvCxnSpPr>
        <xdr:cNvPr id="368" name="直線コネクタ 367"/>
        <xdr:cNvCxnSpPr/>
      </xdr:nvCxnSpPr>
      <xdr:spPr>
        <a:xfrm>
          <a:off x="3098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71" name="直線コネクタ 370"/>
        <xdr:cNvCxnSpPr/>
      </xdr:nvCxnSpPr>
      <xdr:spPr>
        <a:xfrm flipV="1">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124713</xdr:rowOff>
    </xdr:to>
    <xdr:cxnSp macro="">
      <xdr:nvCxnSpPr>
        <xdr:cNvPr id="374" name="直線コネクタ 373"/>
        <xdr:cNvCxnSpPr/>
      </xdr:nvCxnSpPr>
      <xdr:spPr>
        <a:xfrm flipV="1">
          <a:off x="1320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4" name="楕円 383"/>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5"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6" name="楕円 385"/>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7" name="テキスト ボックス 386"/>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1" name="テキスト ボックス 39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令和元年度から減少となったものの、類似団体平均を上回る要因としては、低地・河口部といった本市の地理的条件により、雨水対策事業への繰出金が多額となっていることが挙げられる。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90424</xdr:rowOff>
    </xdr:to>
    <xdr:cxnSp macro="">
      <xdr:nvCxnSpPr>
        <xdr:cNvPr id="424" name="直線コネクタ 423"/>
        <xdr:cNvCxnSpPr/>
      </xdr:nvCxnSpPr>
      <xdr:spPr>
        <a:xfrm flipV="1">
          <a:off x="15671800" y="137469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80</xdr:row>
      <xdr:rowOff>104139</xdr:rowOff>
    </xdr:to>
    <xdr:cxnSp macro="">
      <xdr:nvCxnSpPr>
        <xdr:cNvPr id="427" name="直線コネクタ 426"/>
        <xdr:cNvCxnSpPr/>
      </xdr:nvCxnSpPr>
      <xdr:spPr>
        <a:xfrm flipV="1">
          <a:off x="14782800" y="138064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80</xdr:row>
      <xdr:rowOff>117856</xdr:rowOff>
    </xdr:to>
    <xdr:cxnSp macro="">
      <xdr:nvCxnSpPr>
        <xdr:cNvPr id="430" name="直線コネクタ 429"/>
        <xdr:cNvCxnSpPr/>
      </xdr:nvCxnSpPr>
      <xdr:spPr>
        <a:xfrm flipV="1">
          <a:off x="13893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81</xdr:row>
      <xdr:rowOff>42418</xdr:rowOff>
    </xdr:to>
    <xdr:cxnSp macro="">
      <xdr:nvCxnSpPr>
        <xdr:cNvPr id="433" name="直線コネクタ 432"/>
        <xdr:cNvCxnSpPr/>
      </xdr:nvCxnSpPr>
      <xdr:spPr>
        <a:xfrm flipV="1">
          <a:off x="13004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3" name="楕円 442"/>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123714</xdr:rowOff>
    </xdr:from>
    <xdr:ext cx="762000" cy="259045"/>
    <xdr:sp macro="" textlink="">
      <xdr:nvSpPr>
        <xdr:cNvPr id="444"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39624</xdr:rowOff>
    </xdr:from>
    <xdr:to>
      <xdr:col>78</xdr:col>
      <xdr:colOff>120650</xdr:colOff>
      <xdr:row>80</xdr:row>
      <xdr:rowOff>141224</xdr:rowOff>
    </xdr:to>
    <xdr:sp macro="" textlink="">
      <xdr:nvSpPr>
        <xdr:cNvPr id="445" name="楕円 444"/>
        <xdr:cNvSpPr/>
      </xdr:nvSpPr>
      <xdr:spPr>
        <a:xfrm>
          <a:off x="15621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126001</xdr:rowOff>
    </xdr:from>
    <xdr:ext cx="736600" cy="259045"/>
    <xdr:sp macro="" textlink="">
      <xdr:nvSpPr>
        <xdr:cNvPr id="446" name="テキスト ボックス 445"/>
        <xdr:cNvSpPr txBox="1"/>
      </xdr:nvSpPr>
      <xdr:spPr>
        <a:xfrm>
          <a:off x="15290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47" name="楕円 446"/>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48" name="テキスト ボックス 447"/>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49" name="楕円 448"/>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50" name="テキスト ボックス 449"/>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163068</xdr:rowOff>
    </xdr:from>
    <xdr:to>
      <xdr:col>65</xdr:col>
      <xdr:colOff>53975</xdr:colOff>
      <xdr:row>81</xdr:row>
      <xdr:rowOff>93218</xdr:rowOff>
    </xdr:to>
    <xdr:sp macro="" textlink="">
      <xdr:nvSpPr>
        <xdr:cNvPr id="451" name="楕円 450"/>
        <xdr:cNvSpPr/>
      </xdr:nvSpPr>
      <xdr:spPr>
        <a:xfrm>
          <a:off x="12954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77995</xdr:rowOff>
    </xdr:from>
    <xdr:ext cx="762000" cy="259045"/>
    <xdr:sp macro="" textlink="">
      <xdr:nvSpPr>
        <xdr:cNvPr id="452" name="テキスト ボックス 451"/>
        <xdr:cNvSpPr txBox="1"/>
      </xdr:nvSpPr>
      <xdr:spPr>
        <a:xfrm>
          <a:off x="12623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62135</xdr:rowOff>
    </xdr:from>
    <xdr:to>
      <xdr:col>29</xdr:col>
      <xdr:colOff>127000</xdr:colOff>
      <xdr:row>17</xdr:row>
      <xdr:rowOff>70631</xdr:rowOff>
    </xdr:to>
    <xdr:cxnSp macro="">
      <xdr:nvCxnSpPr>
        <xdr:cNvPr id="50" name="直線コネクタ 49"/>
        <xdr:cNvCxnSpPr/>
      </xdr:nvCxnSpPr>
      <xdr:spPr bwMode="auto">
        <a:xfrm>
          <a:off x="5003800" y="3024410"/>
          <a:ext cx="6477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53010</xdr:rowOff>
    </xdr:from>
    <xdr:to>
      <xdr:col>26</xdr:col>
      <xdr:colOff>50800</xdr:colOff>
      <xdr:row>17</xdr:row>
      <xdr:rowOff>62135</xdr:rowOff>
    </xdr:to>
    <xdr:cxnSp macro="">
      <xdr:nvCxnSpPr>
        <xdr:cNvPr id="53" name="直線コネクタ 52"/>
        <xdr:cNvCxnSpPr/>
      </xdr:nvCxnSpPr>
      <xdr:spPr bwMode="auto">
        <a:xfrm>
          <a:off x="4305300" y="301528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49752</xdr:rowOff>
    </xdr:from>
    <xdr:to>
      <xdr:col>22</xdr:col>
      <xdr:colOff>114300</xdr:colOff>
      <xdr:row>17</xdr:row>
      <xdr:rowOff>53010</xdr:rowOff>
    </xdr:to>
    <xdr:cxnSp macro="">
      <xdr:nvCxnSpPr>
        <xdr:cNvPr id="56" name="直線コネクタ 55"/>
        <xdr:cNvCxnSpPr/>
      </xdr:nvCxnSpPr>
      <xdr:spPr bwMode="auto">
        <a:xfrm>
          <a:off x="3606800" y="3012027"/>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30702</xdr:rowOff>
    </xdr:from>
    <xdr:to>
      <xdr:col>18</xdr:col>
      <xdr:colOff>177800</xdr:colOff>
      <xdr:row>17</xdr:row>
      <xdr:rowOff>49752</xdr:rowOff>
    </xdr:to>
    <xdr:cxnSp macro="">
      <xdr:nvCxnSpPr>
        <xdr:cNvPr id="59" name="直線コネクタ 58"/>
        <xdr:cNvCxnSpPr/>
      </xdr:nvCxnSpPr>
      <xdr:spPr bwMode="auto">
        <a:xfrm>
          <a:off x="29083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19831</xdr:rowOff>
    </xdr:from>
    <xdr:to>
      <xdr:col>29</xdr:col>
      <xdr:colOff>177800</xdr:colOff>
      <xdr:row>17</xdr:row>
      <xdr:rowOff>121431</xdr:rowOff>
    </xdr:to>
    <xdr:sp macro="" textlink="">
      <xdr:nvSpPr>
        <xdr:cNvPr id="69" name="楕円 68"/>
        <xdr:cNvSpPr/>
      </xdr:nvSpPr>
      <xdr:spPr bwMode="auto">
        <a:xfrm>
          <a:off x="5600700" y="298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163358</xdr:rowOff>
    </xdr:from>
    <xdr:ext cx="762000" cy="259045"/>
    <xdr:sp macro="" textlink="">
      <xdr:nvSpPr>
        <xdr:cNvPr id="70" name="人口1人当たり決算額の推移該当値テキスト130"/>
        <xdr:cNvSpPr txBox="1"/>
      </xdr:nvSpPr>
      <xdr:spPr>
        <a:xfrm>
          <a:off x="5740400" y="29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11335</xdr:rowOff>
    </xdr:from>
    <xdr:to>
      <xdr:col>26</xdr:col>
      <xdr:colOff>101600</xdr:colOff>
      <xdr:row>17</xdr:row>
      <xdr:rowOff>112935</xdr:rowOff>
    </xdr:to>
    <xdr:sp macro="" textlink="">
      <xdr:nvSpPr>
        <xdr:cNvPr id="71" name="楕円 70"/>
        <xdr:cNvSpPr/>
      </xdr:nvSpPr>
      <xdr:spPr bwMode="auto">
        <a:xfrm>
          <a:off x="4953000" y="29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97712</xdr:rowOff>
    </xdr:from>
    <xdr:ext cx="736600" cy="259045"/>
    <xdr:sp macro="" textlink="">
      <xdr:nvSpPr>
        <xdr:cNvPr id="72" name="テキスト ボックス 71"/>
        <xdr:cNvSpPr txBox="1"/>
      </xdr:nvSpPr>
      <xdr:spPr>
        <a:xfrm>
          <a:off x="4622800" y="305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2210</xdr:rowOff>
    </xdr:from>
    <xdr:to>
      <xdr:col>22</xdr:col>
      <xdr:colOff>165100</xdr:colOff>
      <xdr:row>17</xdr:row>
      <xdr:rowOff>103810</xdr:rowOff>
    </xdr:to>
    <xdr:sp macro="" textlink="">
      <xdr:nvSpPr>
        <xdr:cNvPr id="73" name="楕円 72"/>
        <xdr:cNvSpPr/>
      </xdr:nvSpPr>
      <xdr:spPr bwMode="auto">
        <a:xfrm>
          <a:off x="42545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88587</xdr:rowOff>
    </xdr:from>
    <xdr:ext cx="762000" cy="259045"/>
    <xdr:sp macro="" textlink="">
      <xdr:nvSpPr>
        <xdr:cNvPr id="74" name="テキスト ボックス 73"/>
        <xdr:cNvSpPr txBox="1"/>
      </xdr:nvSpPr>
      <xdr:spPr>
        <a:xfrm>
          <a:off x="3924300" y="30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170402</xdr:rowOff>
    </xdr:from>
    <xdr:to>
      <xdr:col>19</xdr:col>
      <xdr:colOff>38100</xdr:colOff>
      <xdr:row>17</xdr:row>
      <xdr:rowOff>100552</xdr:rowOff>
    </xdr:to>
    <xdr:sp macro="" textlink="">
      <xdr:nvSpPr>
        <xdr:cNvPr id="75" name="楕円 74"/>
        <xdr:cNvSpPr/>
      </xdr:nvSpPr>
      <xdr:spPr bwMode="auto">
        <a:xfrm>
          <a:off x="35560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110729</xdr:rowOff>
    </xdr:from>
    <xdr:ext cx="762000" cy="259045"/>
    <xdr:sp macro="" textlink="">
      <xdr:nvSpPr>
        <xdr:cNvPr id="76" name="テキスト ボックス 75"/>
        <xdr:cNvSpPr txBox="1"/>
      </xdr:nvSpPr>
      <xdr:spPr>
        <a:xfrm>
          <a:off x="3225800" y="27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151352</xdr:rowOff>
    </xdr:from>
    <xdr:to>
      <xdr:col>15</xdr:col>
      <xdr:colOff>101600</xdr:colOff>
      <xdr:row>17</xdr:row>
      <xdr:rowOff>81502</xdr:rowOff>
    </xdr:to>
    <xdr:sp macro="" textlink="">
      <xdr:nvSpPr>
        <xdr:cNvPr id="77" name="楕円 76"/>
        <xdr:cNvSpPr/>
      </xdr:nvSpPr>
      <xdr:spPr bwMode="auto">
        <a:xfrm>
          <a:off x="28575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91679</xdr:rowOff>
    </xdr:from>
    <xdr:ext cx="762000" cy="259045"/>
    <xdr:sp macro="" textlink="">
      <xdr:nvSpPr>
        <xdr:cNvPr id="78" name="テキスト ボックス 77"/>
        <xdr:cNvSpPr txBox="1"/>
      </xdr:nvSpPr>
      <xdr:spPr>
        <a:xfrm>
          <a:off x="25273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37585</xdr:rowOff>
    </xdr:from>
    <xdr:to>
      <xdr:col>29</xdr:col>
      <xdr:colOff>127000</xdr:colOff>
      <xdr:row>36</xdr:row>
      <xdr:rowOff>162596</xdr:rowOff>
    </xdr:to>
    <xdr:cxnSp macro="">
      <xdr:nvCxnSpPr>
        <xdr:cNvPr id="113" name="直線コネクタ 112"/>
        <xdr:cNvCxnSpPr/>
      </xdr:nvCxnSpPr>
      <xdr:spPr bwMode="auto">
        <a:xfrm>
          <a:off x="5003800" y="6990835"/>
          <a:ext cx="6477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3425</xdr:rowOff>
    </xdr:from>
    <xdr:to>
      <xdr:col>26</xdr:col>
      <xdr:colOff>50800</xdr:colOff>
      <xdr:row>36</xdr:row>
      <xdr:rowOff>37585</xdr:rowOff>
    </xdr:to>
    <xdr:cxnSp macro="">
      <xdr:nvCxnSpPr>
        <xdr:cNvPr id="116" name="直線コネクタ 115"/>
        <xdr:cNvCxnSpPr/>
      </xdr:nvCxnSpPr>
      <xdr:spPr bwMode="auto">
        <a:xfrm>
          <a:off x="4305300" y="695667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181538</xdr:rowOff>
    </xdr:from>
    <xdr:to>
      <xdr:col>22</xdr:col>
      <xdr:colOff>114300</xdr:colOff>
      <xdr:row>36</xdr:row>
      <xdr:rowOff>3425</xdr:rowOff>
    </xdr:to>
    <xdr:cxnSp macro="">
      <xdr:nvCxnSpPr>
        <xdr:cNvPr id="119" name="直線コネクタ 118"/>
        <xdr:cNvCxnSpPr/>
      </xdr:nvCxnSpPr>
      <xdr:spPr bwMode="auto">
        <a:xfrm>
          <a:off x="36068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167332</xdr:rowOff>
    </xdr:from>
    <xdr:to>
      <xdr:col>18</xdr:col>
      <xdr:colOff>177800</xdr:colOff>
      <xdr:row>35</xdr:row>
      <xdr:rowOff>181538</xdr:rowOff>
    </xdr:to>
    <xdr:cxnSp macro="">
      <xdr:nvCxnSpPr>
        <xdr:cNvPr id="122" name="直線コネクタ 121"/>
        <xdr:cNvCxnSpPr/>
      </xdr:nvCxnSpPr>
      <xdr:spPr bwMode="auto">
        <a:xfrm>
          <a:off x="29083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111796</xdr:rowOff>
    </xdr:from>
    <xdr:to>
      <xdr:col>29</xdr:col>
      <xdr:colOff>177800</xdr:colOff>
      <xdr:row>37</xdr:row>
      <xdr:rowOff>41946</xdr:rowOff>
    </xdr:to>
    <xdr:sp macro="" textlink="">
      <xdr:nvSpPr>
        <xdr:cNvPr id="132" name="楕円 131"/>
        <xdr:cNvSpPr/>
      </xdr:nvSpPr>
      <xdr:spPr bwMode="auto">
        <a:xfrm>
          <a:off x="5600700" y="706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83873</xdr:rowOff>
    </xdr:from>
    <xdr:ext cx="762000" cy="259045"/>
    <xdr:sp macro="" textlink="">
      <xdr:nvSpPr>
        <xdr:cNvPr id="133" name="人口1人当たり決算額の推移該当値テキスト445"/>
        <xdr:cNvSpPr txBox="1"/>
      </xdr:nvSpPr>
      <xdr:spPr>
        <a:xfrm>
          <a:off x="5740400" y="703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329685</xdr:rowOff>
    </xdr:from>
    <xdr:to>
      <xdr:col>26</xdr:col>
      <xdr:colOff>101600</xdr:colOff>
      <xdr:row>36</xdr:row>
      <xdr:rowOff>88385</xdr:rowOff>
    </xdr:to>
    <xdr:sp macro="" textlink="">
      <xdr:nvSpPr>
        <xdr:cNvPr id="134" name="楕円 133"/>
        <xdr:cNvSpPr/>
      </xdr:nvSpPr>
      <xdr:spPr bwMode="auto">
        <a:xfrm>
          <a:off x="49530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73162</xdr:rowOff>
    </xdr:from>
    <xdr:ext cx="736600" cy="259045"/>
    <xdr:sp macro="" textlink="">
      <xdr:nvSpPr>
        <xdr:cNvPr id="135" name="テキスト ボックス 134"/>
        <xdr:cNvSpPr txBox="1"/>
      </xdr:nvSpPr>
      <xdr:spPr>
        <a:xfrm>
          <a:off x="4622800" y="702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295525</xdr:rowOff>
    </xdr:from>
    <xdr:to>
      <xdr:col>22</xdr:col>
      <xdr:colOff>165100</xdr:colOff>
      <xdr:row>36</xdr:row>
      <xdr:rowOff>54225</xdr:rowOff>
    </xdr:to>
    <xdr:sp macro="" textlink="">
      <xdr:nvSpPr>
        <xdr:cNvPr id="136" name="楕円 135"/>
        <xdr:cNvSpPr/>
      </xdr:nvSpPr>
      <xdr:spPr bwMode="auto">
        <a:xfrm>
          <a:off x="42545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39002</xdr:rowOff>
    </xdr:from>
    <xdr:ext cx="762000" cy="259045"/>
    <xdr:sp macro="" textlink="">
      <xdr:nvSpPr>
        <xdr:cNvPr id="137" name="テキスト ボックス 136"/>
        <xdr:cNvSpPr txBox="1"/>
      </xdr:nvSpPr>
      <xdr:spPr>
        <a:xfrm>
          <a:off x="3924300" y="69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130738</xdr:rowOff>
    </xdr:from>
    <xdr:to>
      <xdr:col>19</xdr:col>
      <xdr:colOff>38100</xdr:colOff>
      <xdr:row>35</xdr:row>
      <xdr:rowOff>232338</xdr:rowOff>
    </xdr:to>
    <xdr:sp macro="" textlink="">
      <xdr:nvSpPr>
        <xdr:cNvPr id="138" name="楕円 137"/>
        <xdr:cNvSpPr/>
      </xdr:nvSpPr>
      <xdr:spPr bwMode="auto">
        <a:xfrm>
          <a:off x="3556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242515</xdr:rowOff>
    </xdr:from>
    <xdr:ext cx="762000" cy="259045"/>
    <xdr:sp macro="" textlink="">
      <xdr:nvSpPr>
        <xdr:cNvPr id="139" name="テキスト ボックス 138"/>
        <xdr:cNvSpPr txBox="1"/>
      </xdr:nvSpPr>
      <xdr:spPr>
        <a:xfrm>
          <a:off x="32258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116532</xdr:rowOff>
    </xdr:from>
    <xdr:to>
      <xdr:col>15</xdr:col>
      <xdr:colOff>101600</xdr:colOff>
      <xdr:row>35</xdr:row>
      <xdr:rowOff>218132</xdr:rowOff>
    </xdr:to>
    <xdr:sp macro="" textlink="">
      <xdr:nvSpPr>
        <xdr:cNvPr id="140" name="楕円 139"/>
        <xdr:cNvSpPr/>
      </xdr:nvSpPr>
      <xdr:spPr bwMode="auto">
        <a:xfrm>
          <a:off x="28575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228309</xdr:rowOff>
    </xdr:from>
    <xdr:ext cx="762000" cy="259045"/>
    <xdr:sp macro="" textlink="">
      <xdr:nvSpPr>
        <xdr:cNvPr id="141" name="テキスト ボックス 140"/>
        <xdr:cNvSpPr txBox="1"/>
      </xdr:nvSpPr>
      <xdr:spPr>
        <a:xfrm>
          <a:off x="25273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59557</xdr:rowOff>
    </xdr:to>
    <xdr:cxnSp macro="">
      <xdr:nvCxnSpPr>
        <xdr:cNvPr id="61" name="直線コネクタ 60"/>
        <xdr:cNvCxnSpPr/>
      </xdr:nvCxnSpPr>
      <xdr:spPr>
        <a:xfrm flipV="1">
          <a:off x="3797300" y="6396482"/>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58756</xdr:rowOff>
    </xdr:from>
    <xdr:to>
      <xdr:col>19</xdr:col>
      <xdr:colOff>177800</xdr:colOff>
      <xdr:row>37</xdr:row>
      <xdr:rowOff>59557</xdr:rowOff>
    </xdr:to>
    <xdr:cxnSp macro="">
      <xdr:nvCxnSpPr>
        <xdr:cNvPr id="64" name="直線コネクタ 63"/>
        <xdr:cNvCxnSpPr/>
      </xdr:nvCxnSpPr>
      <xdr:spPr>
        <a:xfrm>
          <a:off x="2908300" y="640240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35135</xdr:rowOff>
    </xdr:from>
    <xdr:to>
      <xdr:col>15</xdr:col>
      <xdr:colOff>50800</xdr:colOff>
      <xdr:row>37</xdr:row>
      <xdr:rowOff>58756</xdr:rowOff>
    </xdr:to>
    <xdr:cxnSp macro="">
      <xdr:nvCxnSpPr>
        <xdr:cNvPr id="67" name="直線コネクタ 66"/>
        <xdr:cNvCxnSpPr/>
      </xdr:nvCxnSpPr>
      <xdr:spPr>
        <a:xfrm>
          <a:off x="2019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8103</xdr:rowOff>
    </xdr:from>
    <xdr:to>
      <xdr:col>10</xdr:col>
      <xdr:colOff>114300</xdr:colOff>
      <xdr:row>37</xdr:row>
      <xdr:rowOff>35135</xdr:rowOff>
    </xdr:to>
    <xdr:cxnSp macro="">
      <xdr:nvCxnSpPr>
        <xdr:cNvPr id="70" name="直線コネクタ 69"/>
        <xdr:cNvCxnSpPr/>
      </xdr:nvCxnSpPr>
      <xdr:spPr>
        <a:xfrm>
          <a:off x="1130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80" name="楕円 79"/>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151909</xdr:rowOff>
    </xdr:from>
    <xdr:ext cx="534377" cy="259045"/>
    <xdr:sp macro="" textlink="">
      <xdr:nvSpPr>
        <xdr:cNvPr id="81" name="人件費該当値テキスト"/>
        <xdr:cNvSpPr txBox="1"/>
      </xdr:nvSpPr>
      <xdr:spPr>
        <a:xfrm>
          <a:off x="4686300"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8757</xdr:rowOff>
    </xdr:from>
    <xdr:to>
      <xdr:col>20</xdr:col>
      <xdr:colOff>38100</xdr:colOff>
      <xdr:row>37</xdr:row>
      <xdr:rowOff>110357</xdr:rowOff>
    </xdr:to>
    <xdr:sp macro="" textlink="">
      <xdr:nvSpPr>
        <xdr:cNvPr id="82" name="楕円 81"/>
        <xdr:cNvSpPr/>
      </xdr:nvSpPr>
      <xdr:spPr>
        <a:xfrm>
          <a:off x="37465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101484</xdr:rowOff>
    </xdr:from>
    <xdr:ext cx="534377" cy="259045"/>
    <xdr:sp macro="" textlink="">
      <xdr:nvSpPr>
        <xdr:cNvPr id="83" name="テキスト ボックス 82"/>
        <xdr:cNvSpPr txBox="1"/>
      </xdr:nvSpPr>
      <xdr:spPr>
        <a:xfrm>
          <a:off x="3530111" y="64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7956</xdr:rowOff>
    </xdr:from>
    <xdr:to>
      <xdr:col>15</xdr:col>
      <xdr:colOff>101600</xdr:colOff>
      <xdr:row>37</xdr:row>
      <xdr:rowOff>109556</xdr:rowOff>
    </xdr:to>
    <xdr:sp macro="" textlink="">
      <xdr:nvSpPr>
        <xdr:cNvPr id="84" name="楕円 83"/>
        <xdr:cNvSpPr/>
      </xdr:nvSpPr>
      <xdr:spPr>
        <a:xfrm>
          <a:off x="2857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126083</xdr:rowOff>
    </xdr:from>
    <xdr:ext cx="534377" cy="259045"/>
    <xdr:sp macro="" textlink="">
      <xdr:nvSpPr>
        <xdr:cNvPr id="85" name="テキスト ボックス 84"/>
        <xdr:cNvSpPr txBox="1"/>
      </xdr:nvSpPr>
      <xdr:spPr>
        <a:xfrm>
          <a:off x="2641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155785</xdr:rowOff>
    </xdr:from>
    <xdr:to>
      <xdr:col>10</xdr:col>
      <xdr:colOff>165100</xdr:colOff>
      <xdr:row>37</xdr:row>
      <xdr:rowOff>85935</xdr:rowOff>
    </xdr:to>
    <xdr:sp macro="" textlink="">
      <xdr:nvSpPr>
        <xdr:cNvPr id="86" name="楕円 85"/>
        <xdr:cNvSpPr/>
      </xdr:nvSpPr>
      <xdr:spPr>
        <a:xfrm>
          <a:off x="1968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102462</xdr:rowOff>
    </xdr:from>
    <xdr:ext cx="534377" cy="259045"/>
    <xdr:sp macro="" textlink="">
      <xdr:nvSpPr>
        <xdr:cNvPr id="87" name="テキスト ボックス 86"/>
        <xdr:cNvSpPr txBox="1"/>
      </xdr:nvSpPr>
      <xdr:spPr>
        <a:xfrm>
          <a:off x="1752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128753</xdr:rowOff>
    </xdr:from>
    <xdr:to>
      <xdr:col>6</xdr:col>
      <xdr:colOff>38100</xdr:colOff>
      <xdr:row>37</xdr:row>
      <xdr:rowOff>58903</xdr:rowOff>
    </xdr:to>
    <xdr:sp macro="" textlink="">
      <xdr:nvSpPr>
        <xdr:cNvPr id="88" name="楕円 87"/>
        <xdr:cNvSpPr/>
      </xdr:nvSpPr>
      <xdr:spPr>
        <a:xfrm>
          <a:off x="1079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75430</xdr:rowOff>
    </xdr:from>
    <xdr:ext cx="534377" cy="259045"/>
    <xdr:sp macro="" textlink="">
      <xdr:nvSpPr>
        <xdr:cNvPr id="89" name="テキスト ボックス 88"/>
        <xdr:cNvSpPr txBox="1"/>
      </xdr:nvSpPr>
      <xdr:spPr>
        <a:xfrm>
          <a:off x="863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82962</xdr:rowOff>
    </xdr:from>
    <xdr:to>
      <xdr:col>24</xdr:col>
      <xdr:colOff>63500</xdr:colOff>
      <xdr:row>56</xdr:row>
      <xdr:rowOff>161623</xdr:rowOff>
    </xdr:to>
    <xdr:cxnSp macro="">
      <xdr:nvCxnSpPr>
        <xdr:cNvPr id="117" name="直線コネクタ 116"/>
        <xdr:cNvCxnSpPr/>
      </xdr:nvCxnSpPr>
      <xdr:spPr>
        <a:xfrm flipV="1">
          <a:off x="3797300" y="9512712"/>
          <a:ext cx="838200" cy="25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158879</xdr:rowOff>
    </xdr:from>
    <xdr:to>
      <xdr:col>19</xdr:col>
      <xdr:colOff>177800</xdr:colOff>
      <xdr:row>56</xdr:row>
      <xdr:rowOff>161623</xdr:rowOff>
    </xdr:to>
    <xdr:cxnSp macro="">
      <xdr:nvCxnSpPr>
        <xdr:cNvPr id="120" name="直線コネクタ 119"/>
        <xdr:cNvCxnSpPr/>
      </xdr:nvCxnSpPr>
      <xdr:spPr>
        <a:xfrm>
          <a:off x="2908300" y="97600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158879</xdr:rowOff>
    </xdr:from>
    <xdr:to>
      <xdr:col>15</xdr:col>
      <xdr:colOff>50800</xdr:colOff>
      <xdr:row>57</xdr:row>
      <xdr:rowOff>26840</xdr:rowOff>
    </xdr:to>
    <xdr:cxnSp macro="">
      <xdr:nvCxnSpPr>
        <xdr:cNvPr id="123" name="直線コネクタ 122"/>
        <xdr:cNvCxnSpPr/>
      </xdr:nvCxnSpPr>
      <xdr:spPr>
        <a:xfrm flipV="1">
          <a:off x="2019300" y="9760079"/>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26840</xdr:rowOff>
    </xdr:from>
    <xdr:to>
      <xdr:col>10</xdr:col>
      <xdr:colOff>114300</xdr:colOff>
      <xdr:row>57</xdr:row>
      <xdr:rowOff>50798</xdr:rowOff>
    </xdr:to>
    <xdr:cxnSp macro="">
      <xdr:nvCxnSpPr>
        <xdr:cNvPr id="126" name="直線コネクタ 125"/>
        <xdr:cNvCxnSpPr/>
      </xdr:nvCxnSpPr>
      <xdr:spPr>
        <a:xfrm flipV="1">
          <a:off x="1130300" y="9799490"/>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32162</xdr:rowOff>
    </xdr:from>
    <xdr:to>
      <xdr:col>24</xdr:col>
      <xdr:colOff>114300</xdr:colOff>
      <xdr:row>55</xdr:row>
      <xdr:rowOff>133762</xdr:rowOff>
    </xdr:to>
    <xdr:sp macro="" textlink="">
      <xdr:nvSpPr>
        <xdr:cNvPr id="136" name="楕円 135"/>
        <xdr:cNvSpPr/>
      </xdr:nvSpPr>
      <xdr:spPr>
        <a:xfrm>
          <a:off x="4584700" y="94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55039</xdr:rowOff>
    </xdr:from>
    <xdr:ext cx="534377" cy="259045"/>
    <xdr:sp macro="" textlink="">
      <xdr:nvSpPr>
        <xdr:cNvPr id="137" name="物件費該当値テキスト"/>
        <xdr:cNvSpPr txBox="1"/>
      </xdr:nvSpPr>
      <xdr:spPr>
        <a:xfrm>
          <a:off x="4686300" y="93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110823</xdr:rowOff>
    </xdr:from>
    <xdr:to>
      <xdr:col>20</xdr:col>
      <xdr:colOff>38100</xdr:colOff>
      <xdr:row>57</xdr:row>
      <xdr:rowOff>40973</xdr:rowOff>
    </xdr:to>
    <xdr:sp macro="" textlink="">
      <xdr:nvSpPr>
        <xdr:cNvPr id="138" name="楕円 137"/>
        <xdr:cNvSpPr/>
      </xdr:nvSpPr>
      <xdr:spPr>
        <a:xfrm>
          <a:off x="3746500" y="97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32100</xdr:rowOff>
    </xdr:from>
    <xdr:ext cx="534377" cy="259045"/>
    <xdr:sp macro="" textlink="">
      <xdr:nvSpPr>
        <xdr:cNvPr id="139" name="テキスト ボックス 138"/>
        <xdr:cNvSpPr txBox="1"/>
      </xdr:nvSpPr>
      <xdr:spPr>
        <a:xfrm>
          <a:off x="3530111" y="98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108079</xdr:rowOff>
    </xdr:from>
    <xdr:to>
      <xdr:col>15</xdr:col>
      <xdr:colOff>101600</xdr:colOff>
      <xdr:row>57</xdr:row>
      <xdr:rowOff>38229</xdr:rowOff>
    </xdr:to>
    <xdr:sp macro="" textlink="">
      <xdr:nvSpPr>
        <xdr:cNvPr id="140" name="楕円 139"/>
        <xdr:cNvSpPr/>
      </xdr:nvSpPr>
      <xdr:spPr>
        <a:xfrm>
          <a:off x="2857500" y="97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54756</xdr:rowOff>
    </xdr:from>
    <xdr:ext cx="534377" cy="259045"/>
    <xdr:sp macro="" textlink="">
      <xdr:nvSpPr>
        <xdr:cNvPr id="141" name="テキスト ボックス 140"/>
        <xdr:cNvSpPr txBox="1"/>
      </xdr:nvSpPr>
      <xdr:spPr>
        <a:xfrm>
          <a:off x="2641111" y="94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147490</xdr:rowOff>
    </xdr:from>
    <xdr:to>
      <xdr:col>10</xdr:col>
      <xdr:colOff>165100</xdr:colOff>
      <xdr:row>57</xdr:row>
      <xdr:rowOff>77640</xdr:rowOff>
    </xdr:to>
    <xdr:sp macro="" textlink="">
      <xdr:nvSpPr>
        <xdr:cNvPr id="142" name="楕円 141"/>
        <xdr:cNvSpPr/>
      </xdr:nvSpPr>
      <xdr:spPr>
        <a:xfrm>
          <a:off x="1968500" y="97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94167</xdr:rowOff>
    </xdr:from>
    <xdr:ext cx="534377" cy="259045"/>
    <xdr:sp macro="" textlink="">
      <xdr:nvSpPr>
        <xdr:cNvPr id="143" name="テキスト ボックス 142"/>
        <xdr:cNvSpPr txBox="1"/>
      </xdr:nvSpPr>
      <xdr:spPr>
        <a:xfrm>
          <a:off x="1752111" y="95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171448</xdr:rowOff>
    </xdr:from>
    <xdr:to>
      <xdr:col>6</xdr:col>
      <xdr:colOff>38100</xdr:colOff>
      <xdr:row>57</xdr:row>
      <xdr:rowOff>101598</xdr:rowOff>
    </xdr:to>
    <xdr:sp macro="" textlink="">
      <xdr:nvSpPr>
        <xdr:cNvPr id="144" name="楕円 143"/>
        <xdr:cNvSpPr/>
      </xdr:nvSpPr>
      <xdr:spPr>
        <a:xfrm>
          <a:off x="1079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118125</xdr:rowOff>
    </xdr:from>
    <xdr:ext cx="534377" cy="259045"/>
    <xdr:sp macro="" textlink="">
      <xdr:nvSpPr>
        <xdr:cNvPr id="145" name="テキスト ボックス 144"/>
        <xdr:cNvSpPr txBox="1"/>
      </xdr:nvSpPr>
      <xdr:spPr>
        <a:xfrm>
          <a:off x="863111" y="95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120817</xdr:rowOff>
    </xdr:from>
    <xdr:to>
      <xdr:col>24</xdr:col>
      <xdr:colOff>63500</xdr:colOff>
      <xdr:row>77</xdr:row>
      <xdr:rowOff>152775</xdr:rowOff>
    </xdr:to>
    <xdr:cxnSp macro="">
      <xdr:nvCxnSpPr>
        <xdr:cNvPr id="172" name="直線コネクタ 171"/>
        <xdr:cNvCxnSpPr/>
      </xdr:nvCxnSpPr>
      <xdr:spPr>
        <a:xfrm flipV="1">
          <a:off x="3797300" y="13322467"/>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84471</xdr:rowOff>
    </xdr:from>
    <xdr:to>
      <xdr:col>19</xdr:col>
      <xdr:colOff>177800</xdr:colOff>
      <xdr:row>77</xdr:row>
      <xdr:rowOff>152775</xdr:rowOff>
    </xdr:to>
    <xdr:cxnSp macro="">
      <xdr:nvCxnSpPr>
        <xdr:cNvPr id="175" name="直線コネクタ 174"/>
        <xdr:cNvCxnSpPr/>
      </xdr:nvCxnSpPr>
      <xdr:spPr>
        <a:xfrm>
          <a:off x="2908300" y="13286121"/>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84471</xdr:rowOff>
    </xdr:from>
    <xdr:to>
      <xdr:col>15</xdr:col>
      <xdr:colOff>50800</xdr:colOff>
      <xdr:row>77</xdr:row>
      <xdr:rowOff>103581</xdr:rowOff>
    </xdr:to>
    <xdr:cxnSp macro="">
      <xdr:nvCxnSpPr>
        <xdr:cNvPr id="178" name="直線コネクタ 177"/>
        <xdr:cNvCxnSpPr/>
      </xdr:nvCxnSpPr>
      <xdr:spPr>
        <a:xfrm flipV="1">
          <a:off x="2019300" y="13286121"/>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103581</xdr:rowOff>
    </xdr:from>
    <xdr:to>
      <xdr:col>10</xdr:col>
      <xdr:colOff>114300</xdr:colOff>
      <xdr:row>78</xdr:row>
      <xdr:rowOff>1077</xdr:rowOff>
    </xdr:to>
    <xdr:cxnSp macro="">
      <xdr:nvCxnSpPr>
        <xdr:cNvPr id="181" name="直線コネクタ 180"/>
        <xdr:cNvCxnSpPr/>
      </xdr:nvCxnSpPr>
      <xdr:spPr>
        <a:xfrm flipV="1">
          <a:off x="1130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70017</xdr:rowOff>
    </xdr:from>
    <xdr:to>
      <xdr:col>24</xdr:col>
      <xdr:colOff>114300</xdr:colOff>
      <xdr:row>78</xdr:row>
      <xdr:rowOff>167</xdr:rowOff>
    </xdr:to>
    <xdr:sp macro="" textlink="">
      <xdr:nvSpPr>
        <xdr:cNvPr id="191" name="楕円 190"/>
        <xdr:cNvSpPr/>
      </xdr:nvSpPr>
      <xdr:spPr>
        <a:xfrm>
          <a:off x="45847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48444</xdr:rowOff>
    </xdr:from>
    <xdr:ext cx="469744" cy="259045"/>
    <xdr:sp macro="" textlink="">
      <xdr:nvSpPr>
        <xdr:cNvPr id="192" name="維持補修費該当値テキスト"/>
        <xdr:cNvSpPr txBox="1"/>
      </xdr:nvSpPr>
      <xdr:spPr>
        <a:xfrm>
          <a:off x="4686300" y="1325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101975</xdr:rowOff>
    </xdr:from>
    <xdr:to>
      <xdr:col>20</xdr:col>
      <xdr:colOff>38100</xdr:colOff>
      <xdr:row>78</xdr:row>
      <xdr:rowOff>32125</xdr:rowOff>
    </xdr:to>
    <xdr:sp macro="" textlink="">
      <xdr:nvSpPr>
        <xdr:cNvPr id="193" name="楕円 192"/>
        <xdr:cNvSpPr/>
      </xdr:nvSpPr>
      <xdr:spPr>
        <a:xfrm>
          <a:off x="3746500" y="13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23252</xdr:rowOff>
    </xdr:from>
    <xdr:ext cx="469744" cy="259045"/>
    <xdr:sp macro="" textlink="">
      <xdr:nvSpPr>
        <xdr:cNvPr id="194" name="テキスト ボックス 193"/>
        <xdr:cNvSpPr txBox="1"/>
      </xdr:nvSpPr>
      <xdr:spPr>
        <a:xfrm>
          <a:off x="3562428" y="133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33671</xdr:rowOff>
    </xdr:from>
    <xdr:to>
      <xdr:col>15</xdr:col>
      <xdr:colOff>101600</xdr:colOff>
      <xdr:row>77</xdr:row>
      <xdr:rowOff>135271</xdr:rowOff>
    </xdr:to>
    <xdr:sp macro="" textlink="">
      <xdr:nvSpPr>
        <xdr:cNvPr id="195" name="楕円 194"/>
        <xdr:cNvSpPr/>
      </xdr:nvSpPr>
      <xdr:spPr>
        <a:xfrm>
          <a:off x="2857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151798</xdr:rowOff>
    </xdr:from>
    <xdr:ext cx="469744" cy="259045"/>
    <xdr:sp macro="" textlink="">
      <xdr:nvSpPr>
        <xdr:cNvPr id="196" name="テキスト ボックス 195"/>
        <xdr:cNvSpPr txBox="1"/>
      </xdr:nvSpPr>
      <xdr:spPr>
        <a:xfrm>
          <a:off x="2673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52781</xdr:rowOff>
    </xdr:from>
    <xdr:to>
      <xdr:col>10</xdr:col>
      <xdr:colOff>165100</xdr:colOff>
      <xdr:row>77</xdr:row>
      <xdr:rowOff>154381</xdr:rowOff>
    </xdr:to>
    <xdr:sp macro="" textlink="">
      <xdr:nvSpPr>
        <xdr:cNvPr id="197" name="楕円 196"/>
        <xdr:cNvSpPr/>
      </xdr:nvSpPr>
      <xdr:spPr>
        <a:xfrm>
          <a:off x="1968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170908</xdr:rowOff>
    </xdr:from>
    <xdr:ext cx="469744" cy="259045"/>
    <xdr:sp macro="" textlink="">
      <xdr:nvSpPr>
        <xdr:cNvPr id="198" name="テキスト ボックス 197"/>
        <xdr:cNvSpPr txBox="1"/>
      </xdr:nvSpPr>
      <xdr:spPr>
        <a:xfrm>
          <a:off x="1784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121727</xdr:rowOff>
    </xdr:from>
    <xdr:to>
      <xdr:col>6</xdr:col>
      <xdr:colOff>38100</xdr:colOff>
      <xdr:row>78</xdr:row>
      <xdr:rowOff>51877</xdr:rowOff>
    </xdr:to>
    <xdr:sp macro="" textlink="">
      <xdr:nvSpPr>
        <xdr:cNvPr id="199" name="楕円 198"/>
        <xdr:cNvSpPr/>
      </xdr:nvSpPr>
      <xdr:spPr>
        <a:xfrm>
          <a:off x="1079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43004</xdr:rowOff>
    </xdr:from>
    <xdr:ext cx="469744" cy="259045"/>
    <xdr:sp macro="" textlink="">
      <xdr:nvSpPr>
        <xdr:cNvPr id="200" name="テキスト ボックス 199"/>
        <xdr:cNvSpPr txBox="1"/>
      </xdr:nvSpPr>
      <xdr:spPr>
        <a:xfrm>
          <a:off x="895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38202</xdr:rowOff>
    </xdr:from>
    <xdr:to>
      <xdr:col>24</xdr:col>
      <xdr:colOff>63500</xdr:colOff>
      <xdr:row>96</xdr:row>
      <xdr:rowOff>132562</xdr:rowOff>
    </xdr:to>
    <xdr:cxnSp macro="">
      <xdr:nvCxnSpPr>
        <xdr:cNvPr id="230" name="直線コネクタ 229"/>
        <xdr:cNvCxnSpPr/>
      </xdr:nvCxnSpPr>
      <xdr:spPr>
        <a:xfrm flipV="1">
          <a:off x="3797300" y="16497402"/>
          <a:ext cx="8382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132562</xdr:rowOff>
    </xdr:from>
    <xdr:to>
      <xdr:col>19</xdr:col>
      <xdr:colOff>177800</xdr:colOff>
      <xdr:row>97</xdr:row>
      <xdr:rowOff>57798</xdr:rowOff>
    </xdr:to>
    <xdr:cxnSp macro="">
      <xdr:nvCxnSpPr>
        <xdr:cNvPr id="233" name="直線コネクタ 232"/>
        <xdr:cNvCxnSpPr/>
      </xdr:nvCxnSpPr>
      <xdr:spPr>
        <a:xfrm flipV="1">
          <a:off x="2908300" y="16591762"/>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57798</xdr:rowOff>
    </xdr:from>
    <xdr:to>
      <xdr:col>15</xdr:col>
      <xdr:colOff>50800</xdr:colOff>
      <xdr:row>97</xdr:row>
      <xdr:rowOff>73127</xdr:rowOff>
    </xdr:to>
    <xdr:cxnSp macro="">
      <xdr:nvCxnSpPr>
        <xdr:cNvPr id="236" name="直線コネクタ 235"/>
        <xdr:cNvCxnSpPr/>
      </xdr:nvCxnSpPr>
      <xdr:spPr>
        <a:xfrm flipV="1">
          <a:off x="2019300" y="16688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73127</xdr:rowOff>
    </xdr:from>
    <xdr:to>
      <xdr:col>10</xdr:col>
      <xdr:colOff>114300</xdr:colOff>
      <xdr:row>97</xdr:row>
      <xdr:rowOff>113805</xdr:rowOff>
    </xdr:to>
    <xdr:cxnSp macro="">
      <xdr:nvCxnSpPr>
        <xdr:cNvPr id="239" name="直線コネクタ 238"/>
        <xdr:cNvCxnSpPr/>
      </xdr:nvCxnSpPr>
      <xdr:spPr>
        <a:xfrm flipV="1">
          <a:off x="1130300" y="16703777"/>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158852</xdr:rowOff>
    </xdr:from>
    <xdr:to>
      <xdr:col>24</xdr:col>
      <xdr:colOff>114300</xdr:colOff>
      <xdr:row>96</xdr:row>
      <xdr:rowOff>89002</xdr:rowOff>
    </xdr:to>
    <xdr:sp macro="" textlink="">
      <xdr:nvSpPr>
        <xdr:cNvPr id="249" name="楕円 248"/>
        <xdr:cNvSpPr/>
      </xdr:nvSpPr>
      <xdr:spPr>
        <a:xfrm>
          <a:off x="4584700" y="164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10279</xdr:rowOff>
    </xdr:from>
    <xdr:ext cx="599010" cy="259045"/>
    <xdr:sp macro="" textlink="">
      <xdr:nvSpPr>
        <xdr:cNvPr id="250" name="扶助費該当値テキスト"/>
        <xdr:cNvSpPr txBox="1"/>
      </xdr:nvSpPr>
      <xdr:spPr>
        <a:xfrm>
          <a:off x="4686300" y="1629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81762</xdr:rowOff>
    </xdr:from>
    <xdr:to>
      <xdr:col>20</xdr:col>
      <xdr:colOff>38100</xdr:colOff>
      <xdr:row>97</xdr:row>
      <xdr:rowOff>11912</xdr:rowOff>
    </xdr:to>
    <xdr:sp macro="" textlink="">
      <xdr:nvSpPr>
        <xdr:cNvPr id="251" name="楕円 250"/>
        <xdr:cNvSpPr/>
      </xdr:nvSpPr>
      <xdr:spPr>
        <a:xfrm>
          <a:off x="3746500" y="165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3039</xdr:rowOff>
    </xdr:from>
    <xdr:ext cx="534377" cy="259045"/>
    <xdr:sp macro="" textlink="">
      <xdr:nvSpPr>
        <xdr:cNvPr id="252" name="テキスト ボックス 251"/>
        <xdr:cNvSpPr txBox="1"/>
      </xdr:nvSpPr>
      <xdr:spPr>
        <a:xfrm>
          <a:off x="3530111" y="166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6998</xdr:rowOff>
    </xdr:from>
    <xdr:to>
      <xdr:col>15</xdr:col>
      <xdr:colOff>101600</xdr:colOff>
      <xdr:row>97</xdr:row>
      <xdr:rowOff>108598</xdr:rowOff>
    </xdr:to>
    <xdr:sp macro="" textlink="">
      <xdr:nvSpPr>
        <xdr:cNvPr id="253" name="楕円 252"/>
        <xdr:cNvSpPr/>
      </xdr:nvSpPr>
      <xdr:spPr>
        <a:xfrm>
          <a:off x="2857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99725</xdr:rowOff>
    </xdr:from>
    <xdr:ext cx="534377" cy="259045"/>
    <xdr:sp macro="" textlink="">
      <xdr:nvSpPr>
        <xdr:cNvPr id="254" name="テキスト ボックス 253"/>
        <xdr:cNvSpPr txBox="1"/>
      </xdr:nvSpPr>
      <xdr:spPr>
        <a:xfrm>
          <a:off x="2641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22327</xdr:rowOff>
    </xdr:from>
    <xdr:to>
      <xdr:col>10</xdr:col>
      <xdr:colOff>165100</xdr:colOff>
      <xdr:row>97</xdr:row>
      <xdr:rowOff>123927</xdr:rowOff>
    </xdr:to>
    <xdr:sp macro="" textlink="">
      <xdr:nvSpPr>
        <xdr:cNvPr id="255" name="楕円 254"/>
        <xdr:cNvSpPr/>
      </xdr:nvSpPr>
      <xdr:spPr>
        <a:xfrm>
          <a:off x="1968500" y="166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115054</xdr:rowOff>
    </xdr:from>
    <xdr:ext cx="534377" cy="259045"/>
    <xdr:sp macro="" textlink="">
      <xdr:nvSpPr>
        <xdr:cNvPr id="256" name="テキスト ボックス 255"/>
        <xdr:cNvSpPr txBox="1"/>
      </xdr:nvSpPr>
      <xdr:spPr>
        <a:xfrm>
          <a:off x="1752111" y="167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63005</xdr:rowOff>
    </xdr:from>
    <xdr:to>
      <xdr:col>6</xdr:col>
      <xdr:colOff>38100</xdr:colOff>
      <xdr:row>97</xdr:row>
      <xdr:rowOff>164605</xdr:rowOff>
    </xdr:to>
    <xdr:sp macro="" textlink="">
      <xdr:nvSpPr>
        <xdr:cNvPr id="257" name="楕円 256"/>
        <xdr:cNvSpPr/>
      </xdr:nvSpPr>
      <xdr:spPr>
        <a:xfrm>
          <a:off x="1079500" y="166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155732</xdr:rowOff>
    </xdr:from>
    <xdr:ext cx="534377" cy="259045"/>
    <xdr:sp macro="" textlink="">
      <xdr:nvSpPr>
        <xdr:cNvPr id="258" name="テキスト ボックス 257"/>
        <xdr:cNvSpPr txBox="1"/>
      </xdr:nvSpPr>
      <xdr:spPr>
        <a:xfrm>
          <a:off x="863111" y="167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29455</xdr:rowOff>
    </xdr:from>
    <xdr:to>
      <xdr:col>55</xdr:col>
      <xdr:colOff>0</xdr:colOff>
      <xdr:row>37</xdr:row>
      <xdr:rowOff>128709</xdr:rowOff>
    </xdr:to>
    <xdr:cxnSp macro="">
      <xdr:nvCxnSpPr>
        <xdr:cNvPr id="285" name="直線コネクタ 284"/>
        <xdr:cNvCxnSpPr/>
      </xdr:nvCxnSpPr>
      <xdr:spPr>
        <a:xfrm flipV="1">
          <a:off x="9639300" y="5858755"/>
          <a:ext cx="838200" cy="6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40849</xdr:rowOff>
    </xdr:from>
    <xdr:to>
      <xdr:col>50</xdr:col>
      <xdr:colOff>114300</xdr:colOff>
      <xdr:row>37</xdr:row>
      <xdr:rowOff>128709</xdr:rowOff>
    </xdr:to>
    <xdr:cxnSp macro="">
      <xdr:nvCxnSpPr>
        <xdr:cNvPr id="288" name="直線コネクタ 287"/>
        <xdr:cNvCxnSpPr/>
      </xdr:nvCxnSpPr>
      <xdr:spPr>
        <a:xfrm>
          <a:off x="8750300" y="6384499"/>
          <a:ext cx="889000" cy="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40849</xdr:rowOff>
    </xdr:from>
    <xdr:to>
      <xdr:col>45</xdr:col>
      <xdr:colOff>177800</xdr:colOff>
      <xdr:row>37</xdr:row>
      <xdr:rowOff>54752</xdr:rowOff>
    </xdr:to>
    <xdr:cxnSp macro="">
      <xdr:nvCxnSpPr>
        <xdr:cNvPr id="291" name="直線コネクタ 290"/>
        <xdr:cNvCxnSpPr/>
      </xdr:nvCxnSpPr>
      <xdr:spPr>
        <a:xfrm flipV="1">
          <a:off x="7861300" y="6384499"/>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54752</xdr:rowOff>
    </xdr:from>
    <xdr:to>
      <xdr:col>41</xdr:col>
      <xdr:colOff>50800</xdr:colOff>
      <xdr:row>37</xdr:row>
      <xdr:rowOff>94131</xdr:rowOff>
    </xdr:to>
    <xdr:cxnSp macro="">
      <xdr:nvCxnSpPr>
        <xdr:cNvPr id="294" name="直線コネクタ 293"/>
        <xdr:cNvCxnSpPr/>
      </xdr:nvCxnSpPr>
      <xdr:spPr>
        <a:xfrm flipV="1">
          <a:off x="6972300" y="6398402"/>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150105</xdr:rowOff>
    </xdr:from>
    <xdr:to>
      <xdr:col>55</xdr:col>
      <xdr:colOff>50800</xdr:colOff>
      <xdr:row>34</xdr:row>
      <xdr:rowOff>80255</xdr:rowOff>
    </xdr:to>
    <xdr:sp macro="" textlink="">
      <xdr:nvSpPr>
        <xdr:cNvPr id="304" name="楕円 303"/>
        <xdr:cNvSpPr/>
      </xdr:nvSpPr>
      <xdr:spPr>
        <a:xfrm>
          <a:off x="10426700" y="58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1532</xdr:rowOff>
    </xdr:from>
    <xdr:ext cx="599010" cy="259045"/>
    <xdr:sp macro="" textlink="">
      <xdr:nvSpPr>
        <xdr:cNvPr id="305" name="補助費等該当値テキスト"/>
        <xdr:cNvSpPr txBox="1"/>
      </xdr:nvSpPr>
      <xdr:spPr>
        <a:xfrm>
          <a:off x="10528300" y="56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77909</xdr:rowOff>
    </xdr:from>
    <xdr:to>
      <xdr:col>50</xdr:col>
      <xdr:colOff>165100</xdr:colOff>
      <xdr:row>38</xdr:row>
      <xdr:rowOff>8058</xdr:rowOff>
    </xdr:to>
    <xdr:sp macro="" textlink="">
      <xdr:nvSpPr>
        <xdr:cNvPr id="306" name="楕円 305"/>
        <xdr:cNvSpPr/>
      </xdr:nvSpPr>
      <xdr:spPr>
        <a:xfrm>
          <a:off x="9588500" y="6421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170636</xdr:rowOff>
    </xdr:from>
    <xdr:ext cx="534377" cy="259045"/>
    <xdr:sp macro="" textlink="">
      <xdr:nvSpPr>
        <xdr:cNvPr id="307" name="テキスト ボックス 306"/>
        <xdr:cNvSpPr txBox="1"/>
      </xdr:nvSpPr>
      <xdr:spPr>
        <a:xfrm>
          <a:off x="9372111" y="65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161499</xdr:rowOff>
    </xdr:from>
    <xdr:to>
      <xdr:col>46</xdr:col>
      <xdr:colOff>38100</xdr:colOff>
      <xdr:row>37</xdr:row>
      <xdr:rowOff>91649</xdr:rowOff>
    </xdr:to>
    <xdr:sp macro="" textlink="">
      <xdr:nvSpPr>
        <xdr:cNvPr id="308" name="楕円 307"/>
        <xdr:cNvSpPr/>
      </xdr:nvSpPr>
      <xdr:spPr>
        <a:xfrm>
          <a:off x="8699500" y="63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108176</xdr:rowOff>
    </xdr:from>
    <xdr:ext cx="534377" cy="259045"/>
    <xdr:sp macro="" textlink="">
      <xdr:nvSpPr>
        <xdr:cNvPr id="309" name="テキスト ボックス 308"/>
        <xdr:cNvSpPr txBox="1"/>
      </xdr:nvSpPr>
      <xdr:spPr>
        <a:xfrm>
          <a:off x="8483111" y="61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3952</xdr:rowOff>
    </xdr:from>
    <xdr:to>
      <xdr:col>41</xdr:col>
      <xdr:colOff>101600</xdr:colOff>
      <xdr:row>37</xdr:row>
      <xdr:rowOff>105552</xdr:rowOff>
    </xdr:to>
    <xdr:sp macro="" textlink="">
      <xdr:nvSpPr>
        <xdr:cNvPr id="310" name="楕円 309"/>
        <xdr:cNvSpPr/>
      </xdr:nvSpPr>
      <xdr:spPr>
        <a:xfrm>
          <a:off x="7810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122079</xdr:rowOff>
    </xdr:from>
    <xdr:ext cx="534377" cy="259045"/>
    <xdr:sp macro="" textlink="">
      <xdr:nvSpPr>
        <xdr:cNvPr id="311" name="テキスト ボックス 310"/>
        <xdr:cNvSpPr txBox="1"/>
      </xdr:nvSpPr>
      <xdr:spPr>
        <a:xfrm>
          <a:off x="7594111" y="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43331</xdr:rowOff>
    </xdr:from>
    <xdr:to>
      <xdr:col>36</xdr:col>
      <xdr:colOff>165100</xdr:colOff>
      <xdr:row>37</xdr:row>
      <xdr:rowOff>144931</xdr:rowOff>
    </xdr:to>
    <xdr:sp macro="" textlink="">
      <xdr:nvSpPr>
        <xdr:cNvPr id="312" name="楕円 311"/>
        <xdr:cNvSpPr/>
      </xdr:nvSpPr>
      <xdr:spPr>
        <a:xfrm>
          <a:off x="6921500" y="6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161458</xdr:rowOff>
    </xdr:from>
    <xdr:ext cx="534377" cy="259045"/>
    <xdr:sp macro="" textlink="">
      <xdr:nvSpPr>
        <xdr:cNvPr id="313" name="テキスト ボックス 312"/>
        <xdr:cNvSpPr txBox="1"/>
      </xdr:nvSpPr>
      <xdr:spPr>
        <a:xfrm>
          <a:off x="6705111" y="6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156235</xdr:rowOff>
    </xdr:from>
    <xdr:to>
      <xdr:col>55</xdr:col>
      <xdr:colOff>0</xdr:colOff>
      <xdr:row>54</xdr:row>
      <xdr:rowOff>3784</xdr:rowOff>
    </xdr:to>
    <xdr:cxnSp macro="">
      <xdr:nvCxnSpPr>
        <xdr:cNvPr id="342" name="直線コネクタ 341"/>
        <xdr:cNvCxnSpPr/>
      </xdr:nvCxnSpPr>
      <xdr:spPr>
        <a:xfrm>
          <a:off x="9639300" y="9243085"/>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156235</xdr:rowOff>
    </xdr:from>
    <xdr:to>
      <xdr:col>50</xdr:col>
      <xdr:colOff>114300</xdr:colOff>
      <xdr:row>54</xdr:row>
      <xdr:rowOff>106680</xdr:rowOff>
    </xdr:to>
    <xdr:cxnSp macro="">
      <xdr:nvCxnSpPr>
        <xdr:cNvPr id="345" name="直線コネクタ 344"/>
        <xdr:cNvCxnSpPr/>
      </xdr:nvCxnSpPr>
      <xdr:spPr>
        <a:xfrm flipV="1">
          <a:off x="8750300" y="9243085"/>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169049</xdr:rowOff>
    </xdr:from>
    <xdr:to>
      <xdr:col>45</xdr:col>
      <xdr:colOff>177800</xdr:colOff>
      <xdr:row>54</xdr:row>
      <xdr:rowOff>106680</xdr:rowOff>
    </xdr:to>
    <xdr:cxnSp macro="">
      <xdr:nvCxnSpPr>
        <xdr:cNvPr id="348" name="直線コネクタ 347"/>
        <xdr:cNvCxnSpPr/>
      </xdr:nvCxnSpPr>
      <xdr:spPr>
        <a:xfrm>
          <a:off x="7861300" y="8912999"/>
          <a:ext cx="889000" cy="4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161074</xdr:rowOff>
    </xdr:from>
    <xdr:to>
      <xdr:col>41</xdr:col>
      <xdr:colOff>50800</xdr:colOff>
      <xdr:row>51</xdr:row>
      <xdr:rowOff>169049</xdr:rowOff>
    </xdr:to>
    <xdr:cxnSp macro="">
      <xdr:nvCxnSpPr>
        <xdr:cNvPr id="351" name="直線コネクタ 350"/>
        <xdr:cNvCxnSpPr/>
      </xdr:nvCxnSpPr>
      <xdr:spPr>
        <a:xfrm>
          <a:off x="6972300" y="8905024"/>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124434</xdr:rowOff>
    </xdr:from>
    <xdr:to>
      <xdr:col>55</xdr:col>
      <xdr:colOff>50800</xdr:colOff>
      <xdr:row>54</xdr:row>
      <xdr:rowOff>54584</xdr:rowOff>
    </xdr:to>
    <xdr:sp macro="" textlink="">
      <xdr:nvSpPr>
        <xdr:cNvPr id="361" name="楕円 360"/>
        <xdr:cNvSpPr/>
      </xdr:nvSpPr>
      <xdr:spPr>
        <a:xfrm>
          <a:off x="10426700" y="9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147311</xdr:rowOff>
    </xdr:from>
    <xdr:ext cx="534377" cy="259045"/>
    <xdr:sp macro="" textlink="">
      <xdr:nvSpPr>
        <xdr:cNvPr id="362" name="普通建設事業費該当値テキスト"/>
        <xdr:cNvSpPr txBox="1"/>
      </xdr:nvSpPr>
      <xdr:spPr>
        <a:xfrm>
          <a:off x="10528300"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105435</xdr:rowOff>
    </xdr:from>
    <xdr:to>
      <xdr:col>50</xdr:col>
      <xdr:colOff>165100</xdr:colOff>
      <xdr:row>54</xdr:row>
      <xdr:rowOff>35585</xdr:rowOff>
    </xdr:to>
    <xdr:sp macro="" textlink="">
      <xdr:nvSpPr>
        <xdr:cNvPr id="363" name="楕円 362"/>
        <xdr:cNvSpPr/>
      </xdr:nvSpPr>
      <xdr:spPr>
        <a:xfrm>
          <a:off x="9588500" y="9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52112</xdr:rowOff>
    </xdr:from>
    <xdr:ext cx="534377" cy="259045"/>
    <xdr:sp macro="" textlink="">
      <xdr:nvSpPr>
        <xdr:cNvPr id="364" name="テキスト ボックス 363"/>
        <xdr:cNvSpPr txBox="1"/>
      </xdr:nvSpPr>
      <xdr:spPr>
        <a:xfrm>
          <a:off x="9372111" y="8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55880</xdr:rowOff>
    </xdr:from>
    <xdr:to>
      <xdr:col>46</xdr:col>
      <xdr:colOff>38100</xdr:colOff>
      <xdr:row>54</xdr:row>
      <xdr:rowOff>157480</xdr:rowOff>
    </xdr:to>
    <xdr:sp macro="" textlink="">
      <xdr:nvSpPr>
        <xdr:cNvPr id="365" name="楕円 364"/>
        <xdr:cNvSpPr/>
      </xdr:nvSpPr>
      <xdr:spPr>
        <a:xfrm>
          <a:off x="8699500" y="9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2557</xdr:rowOff>
    </xdr:from>
    <xdr:ext cx="534377" cy="259045"/>
    <xdr:sp macro="" textlink="">
      <xdr:nvSpPr>
        <xdr:cNvPr id="366" name="テキスト ボックス 365"/>
        <xdr:cNvSpPr txBox="1"/>
      </xdr:nvSpPr>
      <xdr:spPr>
        <a:xfrm>
          <a:off x="8483111" y="90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118249</xdr:rowOff>
    </xdr:from>
    <xdr:to>
      <xdr:col>41</xdr:col>
      <xdr:colOff>101600</xdr:colOff>
      <xdr:row>52</xdr:row>
      <xdr:rowOff>48399</xdr:rowOff>
    </xdr:to>
    <xdr:sp macro="" textlink="">
      <xdr:nvSpPr>
        <xdr:cNvPr id="367" name="楕円 366"/>
        <xdr:cNvSpPr/>
      </xdr:nvSpPr>
      <xdr:spPr>
        <a:xfrm>
          <a:off x="7810500" y="88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64926</xdr:rowOff>
    </xdr:from>
    <xdr:ext cx="534377" cy="259045"/>
    <xdr:sp macro="" textlink="">
      <xdr:nvSpPr>
        <xdr:cNvPr id="368" name="テキスト ボックス 367"/>
        <xdr:cNvSpPr txBox="1"/>
      </xdr:nvSpPr>
      <xdr:spPr>
        <a:xfrm>
          <a:off x="7594111" y="86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110274</xdr:rowOff>
    </xdr:from>
    <xdr:to>
      <xdr:col>36</xdr:col>
      <xdr:colOff>165100</xdr:colOff>
      <xdr:row>52</xdr:row>
      <xdr:rowOff>40424</xdr:rowOff>
    </xdr:to>
    <xdr:sp macro="" textlink="">
      <xdr:nvSpPr>
        <xdr:cNvPr id="369" name="楕円 368"/>
        <xdr:cNvSpPr/>
      </xdr:nvSpPr>
      <xdr:spPr>
        <a:xfrm>
          <a:off x="6921500" y="88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56951</xdr:rowOff>
    </xdr:from>
    <xdr:ext cx="534377" cy="259045"/>
    <xdr:sp macro="" textlink="">
      <xdr:nvSpPr>
        <xdr:cNvPr id="370" name="テキスト ボックス 369"/>
        <xdr:cNvSpPr txBox="1"/>
      </xdr:nvSpPr>
      <xdr:spPr>
        <a:xfrm>
          <a:off x="6705111" y="86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104515</xdr:rowOff>
    </xdr:from>
    <xdr:to>
      <xdr:col>55</xdr:col>
      <xdr:colOff>0</xdr:colOff>
      <xdr:row>76</xdr:row>
      <xdr:rowOff>26600</xdr:rowOff>
    </xdr:to>
    <xdr:cxnSp macro="">
      <xdr:nvCxnSpPr>
        <xdr:cNvPr id="399" name="直線コネクタ 398"/>
        <xdr:cNvCxnSpPr/>
      </xdr:nvCxnSpPr>
      <xdr:spPr>
        <a:xfrm>
          <a:off x="9639300" y="12448915"/>
          <a:ext cx="838200" cy="60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104515</xdr:rowOff>
    </xdr:from>
    <xdr:to>
      <xdr:col>50</xdr:col>
      <xdr:colOff>114300</xdr:colOff>
      <xdr:row>74</xdr:row>
      <xdr:rowOff>21228</xdr:rowOff>
    </xdr:to>
    <xdr:cxnSp macro="">
      <xdr:nvCxnSpPr>
        <xdr:cNvPr id="402" name="直線コネクタ 401"/>
        <xdr:cNvCxnSpPr/>
      </xdr:nvCxnSpPr>
      <xdr:spPr>
        <a:xfrm flipV="1">
          <a:off x="8750300" y="12448915"/>
          <a:ext cx="889000" cy="2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3473</xdr:rowOff>
    </xdr:from>
    <xdr:to>
      <xdr:col>45</xdr:col>
      <xdr:colOff>177800</xdr:colOff>
      <xdr:row>74</xdr:row>
      <xdr:rowOff>21228</xdr:rowOff>
    </xdr:to>
    <xdr:cxnSp macro="">
      <xdr:nvCxnSpPr>
        <xdr:cNvPr id="405" name="直線コネクタ 404"/>
        <xdr:cNvCxnSpPr/>
      </xdr:nvCxnSpPr>
      <xdr:spPr>
        <a:xfrm>
          <a:off x="7861300" y="12004973"/>
          <a:ext cx="889000" cy="7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3473</xdr:rowOff>
    </xdr:from>
    <xdr:to>
      <xdr:col>41</xdr:col>
      <xdr:colOff>50800</xdr:colOff>
      <xdr:row>72</xdr:row>
      <xdr:rowOff>65157</xdr:rowOff>
    </xdr:to>
    <xdr:cxnSp macro="">
      <xdr:nvCxnSpPr>
        <xdr:cNvPr id="408" name="直線コネクタ 407"/>
        <xdr:cNvCxnSpPr/>
      </xdr:nvCxnSpPr>
      <xdr:spPr>
        <a:xfrm flipV="1">
          <a:off x="6972300" y="12004973"/>
          <a:ext cx="889000" cy="4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147250</xdr:rowOff>
    </xdr:from>
    <xdr:to>
      <xdr:col>55</xdr:col>
      <xdr:colOff>50800</xdr:colOff>
      <xdr:row>76</xdr:row>
      <xdr:rowOff>77400</xdr:rowOff>
    </xdr:to>
    <xdr:sp macro="" textlink="">
      <xdr:nvSpPr>
        <xdr:cNvPr id="418" name="楕円 417"/>
        <xdr:cNvSpPr/>
      </xdr:nvSpPr>
      <xdr:spPr>
        <a:xfrm>
          <a:off x="10426700" y="13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170127</xdr:rowOff>
    </xdr:from>
    <xdr:ext cx="534377" cy="259045"/>
    <xdr:sp macro="" textlink="">
      <xdr:nvSpPr>
        <xdr:cNvPr id="419" name="普通建設事業費 （ うち新規整備　）該当値テキスト"/>
        <xdr:cNvSpPr txBox="1"/>
      </xdr:nvSpPr>
      <xdr:spPr>
        <a:xfrm>
          <a:off x="10528300" y="128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53715</xdr:rowOff>
    </xdr:from>
    <xdr:to>
      <xdr:col>50</xdr:col>
      <xdr:colOff>165100</xdr:colOff>
      <xdr:row>72</xdr:row>
      <xdr:rowOff>155315</xdr:rowOff>
    </xdr:to>
    <xdr:sp macro="" textlink="">
      <xdr:nvSpPr>
        <xdr:cNvPr id="420" name="楕円 419"/>
        <xdr:cNvSpPr/>
      </xdr:nvSpPr>
      <xdr:spPr>
        <a:xfrm>
          <a:off x="9588500" y="123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392</xdr:rowOff>
    </xdr:from>
    <xdr:ext cx="534377" cy="259045"/>
    <xdr:sp macro="" textlink="">
      <xdr:nvSpPr>
        <xdr:cNvPr id="421" name="テキスト ボックス 420"/>
        <xdr:cNvSpPr txBox="1"/>
      </xdr:nvSpPr>
      <xdr:spPr>
        <a:xfrm>
          <a:off x="9372111" y="121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141878</xdr:rowOff>
    </xdr:from>
    <xdr:to>
      <xdr:col>46</xdr:col>
      <xdr:colOff>38100</xdr:colOff>
      <xdr:row>74</xdr:row>
      <xdr:rowOff>72028</xdr:rowOff>
    </xdr:to>
    <xdr:sp macro="" textlink="">
      <xdr:nvSpPr>
        <xdr:cNvPr id="422" name="楕円 421"/>
        <xdr:cNvSpPr/>
      </xdr:nvSpPr>
      <xdr:spPr>
        <a:xfrm>
          <a:off x="8699500" y="126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88555</xdr:rowOff>
    </xdr:from>
    <xdr:ext cx="534377" cy="259045"/>
    <xdr:sp macro="" textlink="">
      <xdr:nvSpPr>
        <xdr:cNvPr id="423" name="テキスト ボックス 422"/>
        <xdr:cNvSpPr txBox="1"/>
      </xdr:nvSpPr>
      <xdr:spPr>
        <a:xfrm>
          <a:off x="8483111" y="124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124123</xdr:rowOff>
    </xdr:from>
    <xdr:to>
      <xdr:col>41</xdr:col>
      <xdr:colOff>101600</xdr:colOff>
      <xdr:row>70</xdr:row>
      <xdr:rowOff>54273</xdr:rowOff>
    </xdr:to>
    <xdr:sp macro="" textlink="">
      <xdr:nvSpPr>
        <xdr:cNvPr id="424" name="楕円 423"/>
        <xdr:cNvSpPr/>
      </xdr:nvSpPr>
      <xdr:spPr>
        <a:xfrm>
          <a:off x="7810500" y="119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70800</xdr:rowOff>
    </xdr:from>
    <xdr:ext cx="534377" cy="259045"/>
    <xdr:sp macro="" textlink="">
      <xdr:nvSpPr>
        <xdr:cNvPr id="425" name="テキスト ボックス 424"/>
        <xdr:cNvSpPr txBox="1"/>
      </xdr:nvSpPr>
      <xdr:spPr>
        <a:xfrm>
          <a:off x="7594111" y="1172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14357</xdr:rowOff>
    </xdr:from>
    <xdr:to>
      <xdr:col>36</xdr:col>
      <xdr:colOff>165100</xdr:colOff>
      <xdr:row>72</xdr:row>
      <xdr:rowOff>115957</xdr:rowOff>
    </xdr:to>
    <xdr:sp macro="" textlink="">
      <xdr:nvSpPr>
        <xdr:cNvPr id="426" name="楕円 425"/>
        <xdr:cNvSpPr/>
      </xdr:nvSpPr>
      <xdr:spPr>
        <a:xfrm>
          <a:off x="6921500" y="123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132484</xdr:rowOff>
    </xdr:from>
    <xdr:ext cx="534377" cy="259045"/>
    <xdr:sp macro="" textlink="">
      <xdr:nvSpPr>
        <xdr:cNvPr id="427" name="テキスト ボックス 426"/>
        <xdr:cNvSpPr txBox="1"/>
      </xdr:nvSpPr>
      <xdr:spPr>
        <a:xfrm>
          <a:off x="6705111" y="121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2375</xdr:rowOff>
    </xdr:from>
    <xdr:to>
      <xdr:col>55</xdr:col>
      <xdr:colOff>0</xdr:colOff>
      <xdr:row>98</xdr:row>
      <xdr:rowOff>97320</xdr:rowOff>
    </xdr:to>
    <xdr:cxnSp macro="">
      <xdr:nvCxnSpPr>
        <xdr:cNvPr id="456" name="直線コネクタ 455"/>
        <xdr:cNvCxnSpPr/>
      </xdr:nvCxnSpPr>
      <xdr:spPr>
        <a:xfrm flipV="1">
          <a:off x="9639300" y="16633025"/>
          <a:ext cx="838200" cy="2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97320</xdr:rowOff>
    </xdr:from>
    <xdr:to>
      <xdr:col>50</xdr:col>
      <xdr:colOff>114300</xdr:colOff>
      <xdr:row>98</xdr:row>
      <xdr:rowOff>121577</xdr:rowOff>
    </xdr:to>
    <xdr:cxnSp macro="">
      <xdr:nvCxnSpPr>
        <xdr:cNvPr id="459" name="直線コネクタ 458"/>
        <xdr:cNvCxnSpPr/>
      </xdr:nvCxnSpPr>
      <xdr:spPr>
        <a:xfrm flipV="1">
          <a:off x="8750300" y="16899420"/>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121577</xdr:rowOff>
    </xdr:from>
    <xdr:to>
      <xdr:col>45</xdr:col>
      <xdr:colOff>177800</xdr:colOff>
      <xdr:row>98</xdr:row>
      <xdr:rowOff>127888</xdr:rowOff>
    </xdr:to>
    <xdr:cxnSp macro="">
      <xdr:nvCxnSpPr>
        <xdr:cNvPr id="462" name="直線コネクタ 461"/>
        <xdr:cNvCxnSpPr/>
      </xdr:nvCxnSpPr>
      <xdr:spPr>
        <a:xfrm flipV="1">
          <a:off x="7861300" y="16923677"/>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9601</xdr:rowOff>
    </xdr:from>
    <xdr:to>
      <xdr:col>41</xdr:col>
      <xdr:colOff>50800</xdr:colOff>
      <xdr:row>98</xdr:row>
      <xdr:rowOff>127888</xdr:rowOff>
    </xdr:to>
    <xdr:cxnSp macro="">
      <xdr:nvCxnSpPr>
        <xdr:cNvPr id="465" name="直線コネクタ 464"/>
        <xdr:cNvCxnSpPr/>
      </xdr:nvCxnSpPr>
      <xdr:spPr>
        <a:xfrm>
          <a:off x="6972300" y="16811701"/>
          <a:ext cx="889000" cy="1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123025</xdr:rowOff>
    </xdr:from>
    <xdr:to>
      <xdr:col>55</xdr:col>
      <xdr:colOff>50800</xdr:colOff>
      <xdr:row>97</xdr:row>
      <xdr:rowOff>53175</xdr:rowOff>
    </xdr:to>
    <xdr:sp macro="" textlink="">
      <xdr:nvSpPr>
        <xdr:cNvPr id="475" name="楕円 474"/>
        <xdr:cNvSpPr/>
      </xdr:nvSpPr>
      <xdr:spPr>
        <a:xfrm>
          <a:off x="104267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145902</xdr:rowOff>
    </xdr:from>
    <xdr:ext cx="534377" cy="259045"/>
    <xdr:sp macro="" textlink="">
      <xdr:nvSpPr>
        <xdr:cNvPr id="476" name="普通建設事業費 （ うち更新整備　）該当値テキスト"/>
        <xdr:cNvSpPr txBox="1"/>
      </xdr:nvSpPr>
      <xdr:spPr>
        <a:xfrm>
          <a:off x="10528300" y="164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46520</xdr:rowOff>
    </xdr:from>
    <xdr:to>
      <xdr:col>50</xdr:col>
      <xdr:colOff>165100</xdr:colOff>
      <xdr:row>98</xdr:row>
      <xdr:rowOff>148120</xdr:rowOff>
    </xdr:to>
    <xdr:sp macro="" textlink="">
      <xdr:nvSpPr>
        <xdr:cNvPr id="477" name="楕円 476"/>
        <xdr:cNvSpPr/>
      </xdr:nvSpPr>
      <xdr:spPr>
        <a:xfrm>
          <a:off x="9588500" y="16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139247</xdr:rowOff>
    </xdr:from>
    <xdr:ext cx="469744" cy="259045"/>
    <xdr:sp macro="" textlink="">
      <xdr:nvSpPr>
        <xdr:cNvPr id="478" name="テキスト ボックス 477"/>
        <xdr:cNvSpPr txBox="1"/>
      </xdr:nvSpPr>
      <xdr:spPr>
        <a:xfrm>
          <a:off x="9404428" y="169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70777</xdr:rowOff>
    </xdr:from>
    <xdr:to>
      <xdr:col>46</xdr:col>
      <xdr:colOff>38100</xdr:colOff>
      <xdr:row>99</xdr:row>
      <xdr:rowOff>927</xdr:rowOff>
    </xdr:to>
    <xdr:sp macro="" textlink="">
      <xdr:nvSpPr>
        <xdr:cNvPr id="479" name="楕円 478"/>
        <xdr:cNvSpPr/>
      </xdr:nvSpPr>
      <xdr:spPr>
        <a:xfrm>
          <a:off x="8699500" y="168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163504</xdr:rowOff>
    </xdr:from>
    <xdr:ext cx="469744" cy="259045"/>
    <xdr:sp macro="" textlink="">
      <xdr:nvSpPr>
        <xdr:cNvPr id="480" name="テキスト ボックス 479"/>
        <xdr:cNvSpPr txBox="1"/>
      </xdr:nvSpPr>
      <xdr:spPr>
        <a:xfrm>
          <a:off x="8515428" y="169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77088</xdr:rowOff>
    </xdr:from>
    <xdr:to>
      <xdr:col>41</xdr:col>
      <xdr:colOff>101600</xdr:colOff>
      <xdr:row>99</xdr:row>
      <xdr:rowOff>7238</xdr:rowOff>
    </xdr:to>
    <xdr:sp macro="" textlink="">
      <xdr:nvSpPr>
        <xdr:cNvPr id="481" name="楕円 480"/>
        <xdr:cNvSpPr/>
      </xdr:nvSpPr>
      <xdr:spPr>
        <a:xfrm>
          <a:off x="7810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169815</xdr:rowOff>
    </xdr:from>
    <xdr:ext cx="469744" cy="259045"/>
    <xdr:sp macro="" textlink="">
      <xdr:nvSpPr>
        <xdr:cNvPr id="482" name="テキスト ボックス 481"/>
        <xdr:cNvSpPr txBox="1"/>
      </xdr:nvSpPr>
      <xdr:spPr>
        <a:xfrm>
          <a:off x="7626428" y="169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130251</xdr:rowOff>
    </xdr:from>
    <xdr:to>
      <xdr:col>36</xdr:col>
      <xdr:colOff>165100</xdr:colOff>
      <xdr:row>98</xdr:row>
      <xdr:rowOff>60401</xdr:rowOff>
    </xdr:to>
    <xdr:sp macro="" textlink="">
      <xdr:nvSpPr>
        <xdr:cNvPr id="483" name="楕円 482"/>
        <xdr:cNvSpPr/>
      </xdr:nvSpPr>
      <xdr:spPr>
        <a:xfrm>
          <a:off x="6921500" y="167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51528</xdr:rowOff>
    </xdr:from>
    <xdr:ext cx="534377" cy="259045"/>
    <xdr:sp macro="" textlink="">
      <xdr:nvSpPr>
        <xdr:cNvPr id="484" name="テキスト ボックス 483"/>
        <xdr:cNvSpPr txBox="1"/>
      </xdr:nvSpPr>
      <xdr:spPr>
        <a:xfrm>
          <a:off x="6705111" y="168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24828</xdr:rowOff>
    </xdr:from>
    <xdr:to>
      <xdr:col>85</xdr:col>
      <xdr:colOff>127000</xdr:colOff>
      <xdr:row>38</xdr:row>
      <xdr:rowOff>6998</xdr:rowOff>
    </xdr:to>
    <xdr:cxnSp macro="">
      <xdr:nvCxnSpPr>
        <xdr:cNvPr id="509" name="直線コネクタ 508"/>
        <xdr:cNvCxnSpPr/>
      </xdr:nvCxnSpPr>
      <xdr:spPr>
        <a:xfrm>
          <a:off x="15481300" y="6368478"/>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24828</xdr:rowOff>
    </xdr:from>
    <xdr:to>
      <xdr:col>81</xdr:col>
      <xdr:colOff>50800</xdr:colOff>
      <xdr:row>38</xdr:row>
      <xdr:rowOff>25400</xdr:rowOff>
    </xdr:to>
    <xdr:cxnSp macro="">
      <xdr:nvCxnSpPr>
        <xdr:cNvPr id="512" name="直線コネクタ 511"/>
        <xdr:cNvCxnSpPr/>
      </xdr:nvCxnSpPr>
      <xdr:spPr>
        <a:xfrm flipV="1">
          <a:off x="14592300" y="6368478"/>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127648</xdr:rowOff>
    </xdr:from>
    <xdr:to>
      <xdr:col>85</xdr:col>
      <xdr:colOff>177800</xdr:colOff>
      <xdr:row>38</xdr:row>
      <xdr:rowOff>57798</xdr:rowOff>
    </xdr:to>
    <xdr:sp macro="" textlink="">
      <xdr:nvSpPr>
        <xdr:cNvPr id="528" name="楕円 527"/>
        <xdr:cNvSpPr/>
      </xdr:nvSpPr>
      <xdr:spPr>
        <a:xfrm>
          <a:off x="162687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145478</xdr:rowOff>
    </xdr:from>
    <xdr:to>
      <xdr:col>81</xdr:col>
      <xdr:colOff>101600</xdr:colOff>
      <xdr:row>37</xdr:row>
      <xdr:rowOff>75628</xdr:rowOff>
    </xdr:to>
    <xdr:sp macro="" textlink="">
      <xdr:nvSpPr>
        <xdr:cNvPr id="530" name="楕円 529"/>
        <xdr:cNvSpPr/>
      </xdr:nvSpPr>
      <xdr:spPr>
        <a:xfrm>
          <a:off x="15430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92155</xdr:rowOff>
    </xdr:from>
    <xdr:ext cx="469744" cy="259045"/>
    <xdr:sp macro="" textlink="">
      <xdr:nvSpPr>
        <xdr:cNvPr id="531" name="テキスト ボックス 530"/>
        <xdr:cNvSpPr txBox="1"/>
      </xdr:nvSpPr>
      <xdr:spPr>
        <a:xfrm>
          <a:off x="15246428" y="60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75496</xdr:rowOff>
    </xdr:from>
    <xdr:to>
      <xdr:col>85</xdr:col>
      <xdr:colOff>127000</xdr:colOff>
      <xdr:row>76</xdr:row>
      <xdr:rowOff>92201</xdr:rowOff>
    </xdr:to>
    <xdr:cxnSp macro="">
      <xdr:nvCxnSpPr>
        <xdr:cNvPr id="617" name="直線コネクタ 616"/>
        <xdr:cNvCxnSpPr/>
      </xdr:nvCxnSpPr>
      <xdr:spPr>
        <a:xfrm>
          <a:off x="15481300" y="12762796"/>
          <a:ext cx="838200" cy="35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75496</xdr:rowOff>
    </xdr:from>
    <xdr:to>
      <xdr:col>81</xdr:col>
      <xdr:colOff>50800</xdr:colOff>
      <xdr:row>76</xdr:row>
      <xdr:rowOff>72704</xdr:rowOff>
    </xdr:to>
    <xdr:cxnSp macro="">
      <xdr:nvCxnSpPr>
        <xdr:cNvPr id="620" name="直線コネクタ 619"/>
        <xdr:cNvCxnSpPr/>
      </xdr:nvCxnSpPr>
      <xdr:spPr>
        <a:xfrm flipV="1">
          <a:off x="14592300" y="12762796"/>
          <a:ext cx="889000" cy="3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62939</xdr:rowOff>
    </xdr:from>
    <xdr:to>
      <xdr:col>76</xdr:col>
      <xdr:colOff>114300</xdr:colOff>
      <xdr:row>76</xdr:row>
      <xdr:rowOff>72704</xdr:rowOff>
    </xdr:to>
    <xdr:cxnSp macro="">
      <xdr:nvCxnSpPr>
        <xdr:cNvPr id="623" name="直線コネクタ 622"/>
        <xdr:cNvCxnSpPr/>
      </xdr:nvCxnSpPr>
      <xdr:spPr>
        <a:xfrm>
          <a:off x="13703300" y="13093139"/>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36568</xdr:rowOff>
    </xdr:from>
    <xdr:to>
      <xdr:col>71</xdr:col>
      <xdr:colOff>177800</xdr:colOff>
      <xdr:row>76</xdr:row>
      <xdr:rowOff>62939</xdr:rowOff>
    </xdr:to>
    <xdr:cxnSp macro="">
      <xdr:nvCxnSpPr>
        <xdr:cNvPr id="626" name="直線コネクタ 625"/>
        <xdr:cNvCxnSpPr/>
      </xdr:nvCxnSpPr>
      <xdr:spPr>
        <a:xfrm>
          <a:off x="12814300" y="1306676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41401</xdr:rowOff>
    </xdr:from>
    <xdr:to>
      <xdr:col>85</xdr:col>
      <xdr:colOff>177800</xdr:colOff>
      <xdr:row>76</xdr:row>
      <xdr:rowOff>143001</xdr:rowOff>
    </xdr:to>
    <xdr:sp macro="" textlink="">
      <xdr:nvSpPr>
        <xdr:cNvPr id="636" name="楕円 635"/>
        <xdr:cNvSpPr/>
      </xdr:nvSpPr>
      <xdr:spPr>
        <a:xfrm>
          <a:off x="162687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19828</xdr:rowOff>
    </xdr:from>
    <xdr:ext cx="534377" cy="259045"/>
    <xdr:sp macro="" textlink="">
      <xdr:nvSpPr>
        <xdr:cNvPr id="637" name="公債費該当値テキスト"/>
        <xdr:cNvSpPr txBox="1"/>
      </xdr:nvSpPr>
      <xdr:spPr>
        <a:xfrm>
          <a:off x="16370300" y="130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24696</xdr:rowOff>
    </xdr:from>
    <xdr:to>
      <xdr:col>81</xdr:col>
      <xdr:colOff>101600</xdr:colOff>
      <xdr:row>74</xdr:row>
      <xdr:rowOff>126296</xdr:rowOff>
    </xdr:to>
    <xdr:sp macro="" textlink="">
      <xdr:nvSpPr>
        <xdr:cNvPr id="638" name="楕円 637"/>
        <xdr:cNvSpPr/>
      </xdr:nvSpPr>
      <xdr:spPr>
        <a:xfrm>
          <a:off x="15430500" y="12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142823</xdr:rowOff>
    </xdr:from>
    <xdr:ext cx="534377" cy="259045"/>
    <xdr:sp macro="" textlink="">
      <xdr:nvSpPr>
        <xdr:cNvPr id="639" name="テキスト ボックス 638"/>
        <xdr:cNvSpPr txBox="1"/>
      </xdr:nvSpPr>
      <xdr:spPr>
        <a:xfrm>
          <a:off x="15214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21904</xdr:rowOff>
    </xdr:from>
    <xdr:to>
      <xdr:col>76</xdr:col>
      <xdr:colOff>165100</xdr:colOff>
      <xdr:row>76</xdr:row>
      <xdr:rowOff>123504</xdr:rowOff>
    </xdr:to>
    <xdr:sp macro="" textlink="">
      <xdr:nvSpPr>
        <xdr:cNvPr id="640" name="楕円 639"/>
        <xdr:cNvSpPr/>
      </xdr:nvSpPr>
      <xdr:spPr>
        <a:xfrm>
          <a:off x="14541500" y="130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114631</xdr:rowOff>
    </xdr:from>
    <xdr:ext cx="534377" cy="259045"/>
    <xdr:sp macro="" textlink="">
      <xdr:nvSpPr>
        <xdr:cNvPr id="641" name="テキスト ボックス 640"/>
        <xdr:cNvSpPr txBox="1"/>
      </xdr:nvSpPr>
      <xdr:spPr>
        <a:xfrm>
          <a:off x="14325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12139</xdr:rowOff>
    </xdr:from>
    <xdr:to>
      <xdr:col>72</xdr:col>
      <xdr:colOff>38100</xdr:colOff>
      <xdr:row>76</xdr:row>
      <xdr:rowOff>113739</xdr:rowOff>
    </xdr:to>
    <xdr:sp macro="" textlink="">
      <xdr:nvSpPr>
        <xdr:cNvPr id="642" name="楕円 641"/>
        <xdr:cNvSpPr/>
      </xdr:nvSpPr>
      <xdr:spPr>
        <a:xfrm>
          <a:off x="13652500" y="130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104866</xdr:rowOff>
    </xdr:from>
    <xdr:ext cx="534377" cy="259045"/>
    <xdr:sp macro="" textlink="">
      <xdr:nvSpPr>
        <xdr:cNvPr id="643" name="テキスト ボックス 642"/>
        <xdr:cNvSpPr txBox="1"/>
      </xdr:nvSpPr>
      <xdr:spPr>
        <a:xfrm>
          <a:off x="13436111" y="131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157218</xdr:rowOff>
    </xdr:from>
    <xdr:to>
      <xdr:col>67</xdr:col>
      <xdr:colOff>101600</xdr:colOff>
      <xdr:row>76</xdr:row>
      <xdr:rowOff>87368</xdr:rowOff>
    </xdr:to>
    <xdr:sp macro="" textlink="">
      <xdr:nvSpPr>
        <xdr:cNvPr id="644" name="楕円 643"/>
        <xdr:cNvSpPr/>
      </xdr:nvSpPr>
      <xdr:spPr>
        <a:xfrm>
          <a:off x="12763500" y="13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78495</xdr:rowOff>
    </xdr:from>
    <xdr:ext cx="534377" cy="259045"/>
    <xdr:sp macro="" textlink="">
      <xdr:nvSpPr>
        <xdr:cNvPr id="645" name="テキスト ボックス 644"/>
        <xdr:cNvSpPr txBox="1"/>
      </xdr:nvSpPr>
      <xdr:spPr>
        <a:xfrm>
          <a:off x="12547111" y="131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135319</xdr:rowOff>
    </xdr:from>
    <xdr:to>
      <xdr:col>85</xdr:col>
      <xdr:colOff>127000</xdr:colOff>
      <xdr:row>96</xdr:row>
      <xdr:rowOff>137967</xdr:rowOff>
    </xdr:to>
    <xdr:cxnSp macro="">
      <xdr:nvCxnSpPr>
        <xdr:cNvPr id="674" name="直線コネクタ 673"/>
        <xdr:cNvCxnSpPr/>
      </xdr:nvCxnSpPr>
      <xdr:spPr>
        <a:xfrm flipV="1">
          <a:off x="15481300" y="1659451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34582</xdr:rowOff>
    </xdr:from>
    <xdr:to>
      <xdr:col>81</xdr:col>
      <xdr:colOff>50800</xdr:colOff>
      <xdr:row>96</xdr:row>
      <xdr:rowOff>137967</xdr:rowOff>
    </xdr:to>
    <xdr:cxnSp macro="">
      <xdr:nvCxnSpPr>
        <xdr:cNvPr id="677" name="直線コネクタ 676"/>
        <xdr:cNvCxnSpPr/>
      </xdr:nvCxnSpPr>
      <xdr:spPr>
        <a:xfrm>
          <a:off x="14592300" y="15979432"/>
          <a:ext cx="889000" cy="6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124670</xdr:rowOff>
    </xdr:from>
    <xdr:to>
      <xdr:col>76</xdr:col>
      <xdr:colOff>114300</xdr:colOff>
      <xdr:row>93</xdr:row>
      <xdr:rowOff>34582</xdr:rowOff>
    </xdr:to>
    <xdr:cxnSp macro="">
      <xdr:nvCxnSpPr>
        <xdr:cNvPr id="680" name="直線コネクタ 679"/>
        <xdr:cNvCxnSpPr/>
      </xdr:nvCxnSpPr>
      <xdr:spPr>
        <a:xfrm>
          <a:off x="13703300" y="15898070"/>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124670</xdr:rowOff>
    </xdr:from>
    <xdr:to>
      <xdr:col>71</xdr:col>
      <xdr:colOff>177800</xdr:colOff>
      <xdr:row>94</xdr:row>
      <xdr:rowOff>98285</xdr:rowOff>
    </xdr:to>
    <xdr:cxnSp macro="">
      <xdr:nvCxnSpPr>
        <xdr:cNvPr id="683" name="直線コネクタ 682"/>
        <xdr:cNvCxnSpPr/>
      </xdr:nvCxnSpPr>
      <xdr:spPr>
        <a:xfrm flipV="1">
          <a:off x="12814300" y="15898070"/>
          <a:ext cx="889000" cy="3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84519</xdr:rowOff>
    </xdr:from>
    <xdr:to>
      <xdr:col>85</xdr:col>
      <xdr:colOff>177800</xdr:colOff>
      <xdr:row>97</xdr:row>
      <xdr:rowOff>14669</xdr:rowOff>
    </xdr:to>
    <xdr:sp macro="" textlink="">
      <xdr:nvSpPr>
        <xdr:cNvPr id="693" name="楕円 692"/>
        <xdr:cNvSpPr/>
      </xdr:nvSpPr>
      <xdr:spPr>
        <a:xfrm>
          <a:off x="16268700" y="165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107396</xdr:rowOff>
    </xdr:from>
    <xdr:ext cx="534377" cy="259045"/>
    <xdr:sp macro="" textlink="">
      <xdr:nvSpPr>
        <xdr:cNvPr id="694" name="積立金該当値テキスト"/>
        <xdr:cNvSpPr txBox="1"/>
      </xdr:nvSpPr>
      <xdr:spPr>
        <a:xfrm>
          <a:off x="16370300" y="163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87167</xdr:rowOff>
    </xdr:from>
    <xdr:to>
      <xdr:col>81</xdr:col>
      <xdr:colOff>101600</xdr:colOff>
      <xdr:row>97</xdr:row>
      <xdr:rowOff>17317</xdr:rowOff>
    </xdr:to>
    <xdr:sp macro="" textlink="">
      <xdr:nvSpPr>
        <xdr:cNvPr id="695" name="楕円 694"/>
        <xdr:cNvSpPr/>
      </xdr:nvSpPr>
      <xdr:spPr>
        <a:xfrm>
          <a:off x="15430500" y="165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33844</xdr:rowOff>
    </xdr:from>
    <xdr:ext cx="534377" cy="259045"/>
    <xdr:sp macro="" textlink="">
      <xdr:nvSpPr>
        <xdr:cNvPr id="696" name="テキスト ボックス 695"/>
        <xdr:cNvSpPr txBox="1"/>
      </xdr:nvSpPr>
      <xdr:spPr>
        <a:xfrm>
          <a:off x="15214111" y="163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155232</xdr:rowOff>
    </xdr:from>
    <xdr:to>
      <xdr:col>76</xdr:col>
      <xdr:colOff>165100</xdr:colOff>
      <xdr:row>93</xdr:row>
      <xdr:rowOff>85382</xdr:rowOff>
    </xdr:to>
    <xdr:sp macro="" textlink="">
      <xdr:nvSpPr>
        <xdr:cNvPr id="697" name="楕円 696"/>
        <xdr:cNvSpPr/>
      </xdr:nvSpPr>
      <xdr:spPr>
        <a:xfrm>
          <a:off x="14541500" y="159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101909</xdr:rowOff>
    </xdr:from>
    <xdr:ext cx="534377" cy="259045"/>
    <xdr:sp macro="" textlink="">
      <xdr:nvSpPr>
        <xdr:cNvPr id="698" name="テキスト ボックス 697"/>
        <xdr:cNvSpPr txBox="1"/>
      </xdr:nvSpPr>
      <xdr:spPr>
        <a:xfrm>
          <a:off x="14325111" y="157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73870</xdr:rowOff>
    </xdr:from>
    <xdr:to>
      <xdr:col>72</xdr:col>
      <xdr:colOff>38100</xdr:colOff>
      <xdr:row>93</xdr:row>
      <xdr:rowOff>4020</xdr:rowOff>
    </xdr:to>
    <xdr:sp macro="" textlink="">
      <xdr:nvSpPr>
        <xdr:cNvPr id="699" name="楕円 698"/>
        <xdr:cNvSpPr/>
      </xdr:nvSpPr>
      <xdr:spPr>
        <a:xfrm>
          <a:off x="13652500" y="15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20547</xdr:rowOff>
    </xdr:from>
    <xdr:ext cx="534377" cy="259045"/>
    <xdr:sp macro="" textlink="">
      <xdr:nvSpPr>
        <xdr:cNvPr id="700" name="テキスト ボックス 699"/>
        <xdr:cNvSpPr txBox="1"/>
      </xdr:nvSpPr>
      <xdr:spPr>
        <a:xfrm>
          <a:off x="13436111" y="156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47485</xdr:rowOff>
    </xdr:from>
    <xdr:to>
      <xdr:col>67</xdr:col>
      <xdr:colOff>101600</xdr:colOff>
      <xdr:row>94</xdr:row>
      <xdr:rowOff>149085</xdr:rowOff>
    </xdr:to>
    <xdr:sp macro="" textlink="">
      <xdr:nvSpPr>
        <xdr:cNvPr id="701" name="楕円 700"/>
        <xdr:cNvSpPr/>
      </xdr:nvSpPr>
      <xdr:spPr>
        <a:xfrm>
          <a:off x="12763500" y="161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165612</xdr:rowOff>
    </xdr:from>
    <xdr:ext cx="534377" cy="259045"/>
    <xdr:sp macro="" textlink="">
      <xdr:nvSpPr>
        <xdr:cNvPr id="702" name="テキスト ボックス 701"/>
        <xdr:cNvSpPr txBox="1"/>
      </xdr:nvSpPr>
      <xdr:spPr>
        <a:xfrm>
          <a:off x="12547111" y="1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16583</xdr:rowOff>
    </xdr:from>
    <xdr:to>
      <xdr:col>116</xdr:col>
      <xdr:colOff>63500</xdr:colOff>
      <xdr:row>39</xdr:row>
      <xdr:rowOff>98878</xdr:rowOff>
    </xdr:to>
    <xdr:cxnSp macro="">
      <xdr:nvCxnSpPr>
        <xdr:cNvPr id="733" name="直線コネクタ 732"/>
        <xdr:cNvCxnSpPr/>
      </xdr:nvCxnSpPr>
      <xdr:spPr>
        <a:xfrm flipV="1">
          <a:off x="21323300" y="670313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137233</xdr:rowOff>
    </xdr:from>
    <xdr:to>
      <xdr:col>116</xdr:col>
      <xdr:colOff>114300</xdr:colOff>
      <xdr:row>39</xdr:row>
      <xdr:rowOff>67383</xdr:rowOff>
    </xdr:to>
    <xdr:sp macro="" textlink="">
      <xdr:nvSpPr>
        <xdr:cNvPr id="752" name="楕円 751"/>
        <xdr:cNvSpPr/>
      </xdr:nvSpPr>
      <xdr:spPr>
        <a:xfrm>
          <a:off x="22110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52160</xdr:rowOff>
    </xdr:from>
    <xdr:ext cx="378565" cy="259045"/>
    <xdr:sp macro="" textlink="">
      <xdr:nvSpPr>
        <xdr:cNvPr id="753" name="投資及び出資金該当値テキスト"/>
        <xdr:cNvSpPr txBox="1"/>
      </xdr:nvSpPr>
      <xdr:spPr>
        <a:xfrm>
          <a:off x="22212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158331</xdr:rowOff>
    </xdr:from>
    <xdr:to>
      <xdr:col>116</xdr:col>
      <xdr:colOff>63500</xdr:colOff>
      <xdr:row>58</xdr:row>
      <xdr:rowOff>90551</xdr:rowOff>
    </xdr:to>
    <xdr:cxnSp macro="">
      <xdr:nvCxnSpPr>
        <xdr:cNvPr id="790" name="直線コネクタ 789"/>
        <xdr:cNvCxnSpPr/>
      </xdr:nvCxnSpPr>
      <xdr:spPr>
        <a:xfrm>
          <a:off x="21323300" y="9930981"/>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158331</xdr:rowOff>
    </xdr:from>
    <xdr:to>
      <xdr:col>111</xdr:col>
      <xdr:colOff>177800</xdr:colOff>
      <xdr:row>58</xdr:row>
      <xdr:rowOff>66510</xdr:rowOff>
    </xdr:to>
    <xdr:cxnSp macro="">
      <xdr:nvCxnSpPr>
        <xdr:cNvPr id="793" name="直線コネクタ 792"/>
        <xdr:cNvCxnSpPr/>
      </xdr:nvCxnSpPr>
      <xdr:spPr>
        <a:xfrm flipV="1">
          <a:off x="20434300" y="993098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66510</xdr:rowOff>
    </xdr:from>
    <xdr:to>
      <xdr:col>107</xdr:col>
      <xdr:colOff>50800</xdr:colOff>
      <xdr:row>58</xdr:row>
      <xdr:rowOff>90894</xdr:rowOff>
    </xdr:to>
    <xdr:cxnSp macro="">
      <xdr:nvCxnSpPr>
        <xdr:cNvPr id="796" name="直線コネクタ 795"/>
        <xdr:cNvCxnSpPr/>
      </xdr:nvCxnSpPr>
      <xdr:spPr>
        <a:xfrm flipV="1">
          <a:off x="19545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122212</xdr:rowOff>
    </xdr:from>
    <xdr:to>
      <xdr:col>102</xdr:col>
      <xdr:colOff>114300</xdr:colOff>
      <xdr:row>58</xdr:row>
      <xdr:rowOff>90894</xdr:rowOff>
    </xdr:to>
    <xdr:cxnSp macro="">
      <xdr:nvCxnSpPr>
        <xdr:cNvPr id="799" name="直線コネクタ 798"/>
        <xdr:cNvCxnSpPr/>
      </xdr:nvCxnSpPr>
      <xdr:spPr>
        <a:xfrm>
          <a:off x="18656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39751</xdr:rowOff>
    </xdr:from>
    <xdr:to>
      <xdr:col>116</xdr:col>
      <xdr:colOff>114300</xdr:colOff>
      <xdr:row>58</xdr:row>
      <xdr:rowOff>141351</xdr:rowOff>
    </xdr:to>
    <xdr:sp macro="" textlink="">
      <xdr:nvSpPr>
        <xdr:cNvPr id="809" name="楕円 808"/>
        <xdr:cNvSpPr/>
      </xdr:nvSpPr>
      <xdr:spPr>
        <a:xfrm>
          <a:off x="221107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170578</xdr:rowOff>
    </xdr:from>
    <xdr:ext cx="469744" cy="259045"/>
    <xdr:sp macro="" textlink="">
      <xdr:nvSpPr>
        <xdr:cNvPr id="810" name="貸付金該当値テキスト"/>
        <xdr:cNvSpPr txBox="1"/>
      </xdr:nvSpPr>
      <xdr:spPr>
        <a:xfrm>
          <a:off x="22212300" y="97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107531</xdr:rowOff>
    </xdr:from>
    <xdr:to>
      <xdr:col>112</xdr:col>
      <xdr:colOff>38100</xdr:colOff>
      <xdr:row>58</xdr:row>
      <xdr:rowOff>37681</xdr:rowOff>
    </xdr:to>
    <xdr:sp macro="" textlink="">
      <xdr:nvSpPr>
        <xdr:cNvPr id="811" name="楕円 810"/>
        <xdr:cNvSpPr/>
      </xdr:nvSpPr>
      <xdr:spPr>
        <a:xfrm>
          <a:off x="21272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54208</xdr:rowOff>
    </xdr:from>
    <xdr:ext cx="469744" cy="259045"/>
    <xdr:sp macro="" textlink="">
      <xdr:nvSpPr>
        <xdr:cNvPr id="812" name="テキスト ボックス 811"/>
        <xdr:cNvSpPr txBox="1"/>
      </xdr:nvSpPr>
      <xdr:spPr>
        <a:xfrm>
          <a:off x="21088428"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15710</xdr:rowOff>
    </xdr:from>
    <xdr:to>
      <xdr:col>107</xdr:col>
      <xdr:colOff>101600</xdr:colOff>
      <xdr:row>58</xdr:row>
      <xdr:rowOff>117310</xdr:rowOff>
    </xdr:to>
    <xdr:sp macro="" textlink="">
      <xdr:nvSpPr>
        <xdr:cNvPr id="813" name="楕円 812"/>
        <xdr:cNvSpPr/>
      </xdr:nvSpPr>
      <xdr:spPr>
        <a:xfrm>
          <a:off x="20383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133837</xdr:rowOff>
    </xdr:from>
    <xdr:ext cx="469744" cy="259045"/>
    <xdr:sp macro="" textlink="">
      <xdr:nvSpPr>
        <xdr:cNvPr id="814" name="テキスト ボックス 813"/>
        <xdr:cNvSpPr txBox="1"/>
      </xdr:nvSpPr>
      <xdr:spPr>
        <a:xfrm>
          <a:off x="20199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40094</xdr:rowOff>
    </xdr:from>
    <xdr:to>
      <xdr:col>102</xdr:col>
      <xdr:colOff>165100</xdr:colOff>
      <xdr:row>58</xdr:row>
      <xdr:rowOff>141694</xdr:rowOff>
    </xdr:to>
    <xdr:sp macro="" textlink="">
      <xdr:nvSpPr>
        <xdr:cNvPr id="815" name="楕円 814"/>
        <xdr:cNvSpPr/>
      </xdr:nvSpPr>
      <xdr:spPr>
        <a:xfrm>
          <a:off x="19494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158221</xdr:rowOff>
    </xdr:from>
    <xdr:ext cx="469744" cy="259045"/>
    <xdr:sp macro="" textlink="">
      <xdr:nvSpPr>
        <xdr:cNvPr id="816" name="テキスト ボックス 815"/>
        <xdr:cNvSpPr txBox="1"/>
      </xdr:nvSpPr>
      <xdr:spPr>
        <a:xfrm>
          <a:off x="19310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71412</xdr:rowOff>
    </xdr:from>
    <xdr:to>
      <xdr:col>98</xdr:col>
      <xdr:colOff>38100</xdr:colOff>
      <xdr:row>58</xdr:row>
      <xdr:rowOff>1562</xdr:rowOff>
    </xdr:to>
    <xdr:sp macro="" textlink="">
      <xdr:nvSpPr>
        <xdr:cNvPr id="817" name="楕円 816"/>
        <xdr:cNvSpPr/>
      </xdr:nvSpPr>
      <xdr:spPr>
        <a:xfrm>
          <a:off x="18605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18089</xdr:rowOff>
    </xdr:from>
    <xdr:ext cx="469744" cy="259045"/>
    <xdr:sp macro="" textlink="">
      <xdr:nvSpPr>
        <xdr:cNvPr id="818" name="テキスト ボックス 817"/>
        <xdr:cNvSpPr txBox="1"/>
      </xdr:nvSpPr>
      <xdr:spPr>
        <a:xfrm>
          <a:off x="18421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102928</xdr:rowOff>
    </xdr:from>
    <xdr:to>
      <xdr:col>116</xdr:col>
      <xdr:colOff>62864</xdr:colOff>
      <xdr:row>79</xdr:row>
      <xdr:rowOff>146754</xdr:rowOff>
    </xdr:to>
    <xdr:cxnSp macro="">
      <xdr:nvCxnSpPr>
        <xdr:cNvPr id="845" name="直線コネクタ 844"/>
        <xdr:cNvCxnSpPr/>
      </xdr:nvCxnSpPr>
      <xdr:spPr>
        <a:xfrm flipV="1">
          <a:off x="22159595" y="12275878"/>
          <a:ext cx="1269"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150581</xdr:rowOff>
    </xdr:from>
    <xdr:ext cx="534377" cy="259045"/>
    <xdr:sp macro="" textlink="">
      <xdr:nvSpPr>
        <xdr:cNvPr id="846" name="繰出金最小値テキスト"/>
        <xdr:cNvSpPr txBox="1"/>
      </xdr:nvSpPr>
      <xdr:spPr>
        <a:xfrm>
          <a:off x="22212300" y="13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146754</xdr:rowOff>
    </xdr:from>
    <xdr:to>
      <xdr:col>116</xdr:col>
      <xdr:colOff>152400</xdr:colOff>
      <xdr:row>79</xdr:row>
      <xdr:rowOff>146754</xdr:rowOff>
    </xdr:to>
    <xdr:cxnSp macro="">
      <xdr:nvCxnSpPr>
        <xdr:cNvPr id="847" name="直線コネクタ 846"/>
        <xdr:cNvCxnSpPr/>
      </xdr:nvCxnSpPr>
      <xdr:spPr>
        <a:xfrm>
          <a:off x="22072600" y="136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49605</xdr:rowOff>
    </xdr:from>
    <xdr:ext cx="534377" cy="259045"/>
    <xdr:sp macro="" textlink="">
      <xdr:nvSpPr>
        <xdr:cNvPr id="848" name="繰出金最大値テキスト"/>
        <xdr:cNvSpPr txBox="1"/>
      </xdr:nvSpPr>
      <xdr:spPr>
        <a:xfrm>
          <a:off x="22212300" y="120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102928</xdr:rowOff>
    </xdr:from>
    <xdr:to>
      <xdr:col>116</xdr:col>
      <xdr:colOff>152400</xdr:colOff>
      <xdr:row>71</xdr:row>
      <xdr:rowOff>102928</xdr:rowOff>
    </xdr:to>
    <xdr:cxnSp macro="">
      <xdr:nvCxnSpPr>
        <xdr:cNvPr id="849" name="直線コネクタ 848"/>
        <xdr:cNvCxnSpPr/>
      </xdr:nvCxnSpPr>
      <xdr:spPr>
        <a:xfrm>
          <a:off x="22072600" y="1227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154101</xdr:rowOff>
    </xdr:from>
    <xdr:to>
      <xdr:col>116</xdr:col>
      <xdr:colOff>63500</xdr:colOff>
      <xdr:row>77</xdr:row>
      <xdr:rowOff>117004</xdr:rowOff>
    </xdr:to>
    <xdr:cxnSp macro="">
      <xdr:nvCxnSpPr>
        <xdr:cNvPr id="850" name="直線コネクタ 849"/>
        <xdr:cNvCxnSpPr/>
      </xdr:nvCxnSpPr>
      <xdr:spPr>
        <a:xfrm>
          <a:off x="21323300" y="12498501"/>
          <a:ext cx="838200" cy="8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101196</xdr:rowOff>
    </xdr:from>
    <xdr:ext cx="534377" cy="259045"/>
    <xdr:sp macro="" textlink="">
      <xdr:nvSpPr>
        <xdr:cNvPr id="851" name="繰出金平均値テキスト"/>
        <xdr:cNvSpPr txBox="1"/>
      </xdr:nvSpPr>
      <xdr:spPr>
        <a:xfrm>
          <a:off x="22212300" y="1295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78319</xdr:rowOff>
    </xdr:from>
    <xdr:to>
      <xdr:col>116</xdr:col>
      <xdr:colOff>114300</xdr:colOff>
      <xdr:row>77</xdr:row>
      <xdr:rowOff>8469</xdr:rowOff>
    </xdr:to>
    <xdr:sp macro="" textlink="">
      <xdr:nvSpPr>
        <xdr:cNvPr id="852" name="フローチャート: 判断 851"/>
        <xdr:cNvSpPr/>
      </xdr:nvSpPr>
      <xdr:spPr>
        <a:xfrm>
          <a:off x="221107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84020</xdr:rowOff>
    </xdr:from>
    <xdr:to>
      <xdr:col>111</xdr:col>
      <xdr:colOff>177800</xdr:colOff>
      <xdr:row>72</xdr:row>
      <xdr:rowOff>154101</xdr:rowOff>
    </xdr:to>
    <xdr:cxnSp macro="">
      <xdr:nvCxnSpPr>
        <xdr:cNvPr id="853" name="直線コネクタ 852"/>
        <xdr:cNvCxnSpPr/>
      </xdr:nvCxnSpPr>
      <xdr:spPr>
        <a:xfrm>
          <a:off x="20434300" y="12256970"/>
          <a:ext cx="889000" cy="2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9544</xdr:rowOff>
    </xdr:from>
    <xdr:to>
      <xdr:col>112</xdr:col>
      <xdr:colOff>38100</xdr:colOff>
      <xdr:row>76</xdr:row>
      <xdr:rowOff>111144</xdr:rowOff>
    </xdr:to>
    <xdr:sp macro="" textlink="">
      <xdr:nvSpPr>
        <xdr:cNvPr id="854" name="フローチャート: 判断 853"/>
        <xdr:cNvSpPr/>
      </xdr:nvSpPr>
      <xdr:spPr>
        <a:xfrm>
          <a:off x="21272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102271</xdr:rowOff>
    </xdr:from>
    <xdr:ext cx="534377" cy="259045"/>
    <xdr:sp macro="" textlink="">
      <xdr:nvSpPr>
        <xdr:cNvPr id="855" name="テキスト ボックス 854"/>
        <xdr:cNvSpPr txBox="1"/>
      </xdr:nvSpPr>
      <xdr:spPr>
        <a:xfrm>
          <a:off x="21056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46235</xdr:rowOff>
    </xdr:from>
    <xdr:to>
      <xdr:col>107</xdr:col>
      <xdr:colOff>50800</xdr:colOff>
      <xdr:row>71</xdr:row>
      <xdr:rowOff>84020</xdr:rowOff>
    </xdr:to>
    <xdr:cxnSp macro="">
      <xdr:nvCxnSpPr>
        <xdr:cNvPr id="856" name="直線コネクタ 855"/>
        <xdr:cNvCxnSpPr/>
      </xdr:nvCxnSpPr>
      <xdr:spPr>
        <a:xfrm>
          <a:off x="19545300" y="12219185"/>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148042</xdr:rowOff>
    </xdr:from>
    <xdr:to>
      <xdr:col>107</xdr:col>
      <xdr:colOff>101600</xdr:colOff>
      <xdr:row>76</xdr:row>
      <xdr:rowOff>78192</xdr:rowOff>
    </xdr:to>
    <xdr:sp macro="" textlink="">
      <xdr:nvSpPr>
        <xdr:cNvPr id="857" name="フローチャート: 判断 856"/>
        <xdr:cNvSpPr/>
      </xdr:nvSpPr>
      <xdr:spPr>
        <a:xfrm>
          <a:off x="20383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69319</xdr:rowOff>
    </xdr:from>
    <xdr:ext cx="534377" cy="259045"/>
    <xdr:sp macro="" textlink="">
      <xdr:nvSpPr>
        <xdr:cNvPr id="858" name="テキスト ボックス 857"/>
        <xdr:cNvSpPr txBox="1"/>
      </xdr:nvSpPr>
      <xdr:spPr>
        <a:xfrm>
          <a:off x="20167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46235</xdr:rowOff>
    </xdr:from>
    <xdr:to>
      <xdr:col>102</xdr:col>
      <xdr:colOff>114300</xdr:colOff>
      <xdr:row>71</xdr:row>
      <xdr:rowOff>102373</xdr:rowOff>
    </xdr:to>
    <xdr:cxnSp macro="">
      <xdr:nvCxnSpPr>
        <xdr:cNvPr id="859" name="直線コネクタ 858"/>
        <xdr:cNvCxnSpPr/>
      </xdr:nvCxnSpPr>
      <xdr:spPr>
        <a:xfrm flipV="1">
          <a:off x="18656300" y="12219185"/>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125182</xdr:rowOff>
    </xdr:from>
    <xdr:to>
      <xdr:col>102</xdr:col>
      <xdr:colOff>165100</xdr:colOff>
      <xdr:row>76</xdr:row>
      <xdr:rowOff>55333</xdr:rowOff>
    </xdr:to>
    <xdr:sp macro="" textlink="">
      <xdr:nvSpPr>
        <xdr:cNvPr id="860" name="フローチャート: 判断 859"/>
        <xdr:cNvSpPr/>
      </xdr:nvSpPr>
      <xdr:spPr>
        <a:xfrm>
          <a:off x="19494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46459</xdr:rowOff>
    </xdr:from>
    <xdr:ext cx="534377" cy="259045"/>
    <xdr:sp macro="" textlink="">
      <xdr:nvSpPr>
        <xdr:cNvPr id="861" name="テキスト ボックス 860"/>
        <xdr:cNvSpPr txBox="1"/>
      </xdr:nvSpPr>
      <xdr:spPr>
        <a:xfrm>
          <a:off x="19278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113817</xdr:rowOff>
    </xdr:from>
    <xdr:to>
      <xdr:col>98</xdr:col>
      <xdr:colOff>38100</xdr:colOff>
      <xdr:row>76</xdr:row>
      <xdr:rowOff>43966</xdr:rowOff>
    </xdr:to>
    <xdr:sp macro="" textlink="">
      <xdr:nvSpPr>
        <xdr:cNvPr id="862" name="フローチャート: 判断 861"/>
        <xdr:cNvSpPr/>
      </xdr:nvSpPr>
      <xdr:spPr>
        <a:xfrm>
          <a:off x="18605500" y="129725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35095</xdr:rowOff>
    </xdr:from>
    <xdr:ext cx="534377" cy="259045"/>
    <xdr:sp macro="" textlink="">
      <xdr:nvSpPr>
        <xdr:cNvPr id="863" name="テキスト ボックス 862"/>
        <xdr:cNvSpPr txBox="1"/>
      </xdr:nvSpPr>
      <xdr:spPr>
        <a:xfrm>
          <a:off x="18389111" y="130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66204</xdr:rowOff>
    </xdr:from>
    <xdr:to>
      <xdr:col>116</xdr:col>
      <xdr:colOff>114300</xdr:colOff>
      <xdr:row>77</xdr:row>
      <xdr:rowOff>167804</xdr:rowOff>
    </xdr:to>
    <xdr:sp macro="" textlink="">
      <xdr:nvSpPr>
        <xdr:cNvPr id="869" name="楕円 868"/>
        <xdr:cNvSpPr/>
      </xdr:nvSpPr>
      <xdr:spPr>
        <a:xfrm>
          <a:off x="221107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44631</xdr:rowOff>
    </xdr:from>
    <xdr:ext cx="534377" cy="259045"/>
    <xdr:sp macro="" textlink="">
      <xdr:nvSpPr>
        <xdr:cNvPr id="870" name="繰出金該当値テキスト"/>
        <xdr:cNvSpPr txBox="1"/>
      </xdr:nvSpPr>
      <xdr:spPr>
        <a:xfrm>
          <a:off x="22212300"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103301</xdr:rowOff>
    </xdr:from>
    <xdr:to>
      <xdr:col>112</xdr:col>
      <xdr:colOff>38100</xdr:colOff>
      <xdr:row>73</xdr:row>
      <xdr:rowOff>33451</xdr:rowOff>
    </xdr:to>
    <xdr:sp macro="" textlink="">
      <xdr:nvSpPr>
        <xdr:cNvPr id="871" name="楕円 870"/>
        <xdr:cNvSpPr/>
      </xdr:nvSpPr>
      <xdr:spPr>
        <a:xfrm>
          <a:off x="21272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49978</xdr:rowOff>
    </xdr:from>
    <xdr:ext cx="534377" cy="259045"/>
    <xdr:sp macro="" textlink="">
      <xdr:nvSpPr>
        <xdr:cNvPr id="872" name="テキスト ボックス 871"/>
        <xdr:cNvSpPr txBox="1"/>
      </xdr:nvSpPr>
      <xdr:spPr>
        <a:xfrm>
          <a:off x="21056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33220</xdr:rowOff>
    </xdr:from>
    <xdr:to>
      <xdr:col>107</xdr:col>
      <xdr:colOff>101600</xdr:colOff>
      <xdr:row>71</xdr:row>
      <xdr:rowOff>134820</xdr:rowOff>
    </xdr:to>
    <xdr:sp macro="" textlink="">
      <xdr:nvSpPr>
        <xdr:cNvPr id="873" name="楕円 872"/>
        <xdr:cNvSpPr/>
      </xdr:nvSpPr>
      <xdr:spPr>
        <a:xfrm>
          <a:off x="20383500" y="12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151347</xdr:rowOff>
    </xdr:from>
    <xdr:ext cx="534377" cy="259045"/>
    <xdr:sp macro="" textlink="">
      <xdr:nvSpPr>
        <xdr:cNvPr id="874" name="テキスト ボックス 873"/>
        <xdr:cNvSpPr txBox="1"/>
      </xdr:nvSpPr>
      <xdr:spPr>
        <a:xfrm>
          <a:off x="20167111" y="11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166885</xdr:rowOff>
    </xdr:from>
    <xdr:to>
      <xdr:col>102</xdr:col>
      <xdr:colOff>165100</xdr:colOff>
      <xdr:row>71</xdr:row>
      <xdr:rowOff>97035</xdr:rowOff>
    </xdr:to>
    <xdr:sp macro="" textlink="">
      <xdr:nvSpPr>
        <xdr:cNvPr id="875" name="楕円 874"/>
        <xdr:cNvSpPr/>
      </xdr:nvSpPr>
      <xdr:spPr>
        <a:xfrm>
          <a:off x="19494500" y="121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113562</xdr:rowOff>
    </xdr:from>
    <xdr:ext cx="534377" cy="259045"/>
    <xdr:sp macro="" textlink="">
      <xdr:nvSpPr>
        <xdr:cNvPr id="876" name="テキスト ボックス 875"/>
        <xdr:cNvSpPr txBox="1"/>
      </xdr:nvSpPr>
      <xdr:spPr>
        <a:xfrm>
          <a:off x="19278111" y="119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51573</xdr:rowOff>
    </xdr:from>
    <xdr:to>
      <xdr:col>98</xdr:col>
      <xdr:colOff>38100</xdr:colOff>
      <xdr:row>71</xdr:row>
      <xdr:rowOff>153173</xdr:rowOff>
    </xdr:to>
    <xdr:sp macro="" textlink="">
      <xdr:nvSpPr>
        <xdr:cNvPr id="877" name="楕円 876"/>
        <xdr:cNvSpPr/>
      </xdr:nvSpPr>
      <xdr:spPr>
        <a:xfrm>
          <a:off x="18605500" y="122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169700</xdr:rowOff>
    </xdr:from>
    <xdr:ext cx="534377" cy="259045"/>
    <xdr:sp macro="" textlink="">
      <xdr:nvSpPr>
        <xdr:cNvPr id="878" name="テキスト ボックス 877"/>
        <xdr:cNvSpPr txBox="1"/>
      </xdr:nvSpPr>
      <xdr:spPr>
        <a:xfrm>
          <a:off x="18389111" y="119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減となった。このうち、扶助費は、新型コロナウイルス感染症の影響を受けて、生活困窮者が増加し、住宅扶助費増となる一方、介護サービスの利用控えを背景に介護扶助費の減がみられ、結果的に、生活保護扶助費が減となった。一方、障害者数と利用件数の増による障害者自立支援給付費の増額や、幼児教育無償化に伴い施設型給付費等支給事業及び施設型利用費支給事業で増額となったが、こども医療費は受診控えにより補助金分及び市単独拡大分が減となり、全体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大幅な増については、下水道事業会計の企業会計化に伴い、これまで繰出金として支出したものが補助費に移行したことに伴うもので、下水道事業特別会計において、低地・河口部といった本市の地理的条件により、水害防止のため、多額の雨水施設整備を行っていることによるもので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普通建設事業費については、東日本大震災の復興事業が完了したことにより減少傾向にあるものの、今後は、公共施設の改修により将来的な増加が見込まれる。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62,311
61,910
19.69
35,718,269
34,938,567
458,199
12,632,021
22,782,907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167589</xdr:rowOff>
    </xdr:from>
    <xdr:to>
      <xdr:col>24</xdr:col>
      <xdr:colOff>63500</xdr:colOff>
      <xdr:row>35</xdr:row>
      <xdr:rowOff>53289</xdr:rowOff>
    </xdr:to>
    <xdr:cxnSp macro="">
      <xdr:nvCxnSpPr>
        <xdr:cNvPr id="59" name="直線コネクタ 58"/>
        <xdr:cNvCxnSpPr/>
      </xdr:nvCxnSpPr>
      <xdr:spPr>
        <a:xfrm>
          <a:off x="3797300" y="59968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164389</xdr:rowOff>
    </xdr:from>
    <xdr:to>
      <xdr:col>19</xdr:col>
      <xdr:colOff>177800</xdr:colOff>
      <xdr:row>34</xdr:row>
      <xdr:rowOff>167589</xdr:rowOff>
    </xdr:to>
    <xdr:cxnSp macro="">
      <xdr:nvCxnSpPr>
        <xdr:cNvPr id="62" name="直線コネクタ 61"/>
        <xdr:cNvCxnSpPr/>
      </xdr:nvCxnSpPr>
      <xdr:spPr>
        <a:xfrm>
          <a:off x="2908300" y="59936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35</xdr:row>
      <xdr:rowOff>15799</xdr:rowOff>
    </xdr:to>
    <xdr:cxnSp macro="">
      <xdr:nvCxnSpPr>
        <xdr:cNvPr id="65" name="直線コネクタ 64"/>
        <xdr:cNvCxnSpPr/>
      </xdr:nvCxnSpPr>
      <xdr:spPr>
        <a:xfrm flipV="1">
          <a:off x="2019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15799</xdr:rowOff>
    </xdr:from>
    <xdr:to>
      <xdr:col>10</xdr:col>
      <xdr:colOff>114300</xdr:colOff>
      <xdr:row>35</xdr:row>
      <xdr:rowOff>40487</xdr:rowOff>
    </xdr:to>
    <xdr:cxnSp macro="">
      <xdr:nvCxnSpPr>
        <xdr:cNvPr id="68" name="直線コネクタ 67"/>
        <xdr:cNvCxnSpPr/>
      </xdr:nvCxnSpPr>
      <xdr:spPr>
        <a:xfrm flipV="1">
          <a:off x="1130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xdr:rowOff>
    </xdr:from>
    <xdr:to>
      <xdr:col>24</xdr:col>
      <xdr:colOff>114300</xdr:colOff>
      <xdr:row>35</xdr:row>
      <xdr:rowOff>104089</xdr:rowOff>
    </xdr:to>
    <xdr:sp macro="" textlink="">
      <xdr:nvSpPr>
        <xdr:cNvPr id="78" name="楕円 77"/>
        <xdr:cNvSpPr/>
      </xdr:nvSpPr>
      <xdr:spPr>
        <a:xfrm>
          <a:off x="45847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25366</xdr:rowOff>
    </xdr:from>
    <xdr:ext cx="469744" cy="259045"/>
    <xdr:sp macro="" textlink="">
      <xdr:nvSpPr>
        <xdr:cNvPr id="79" name="議会費該当値テキスト"/>
        <xdr:cNvSpPr txBox="1"/>
      </xdr:nvSpPr>
      <xdr:spPr>
        <a:xfrm>
          <a:off x="4686300" y="58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0" name="楕円 79"/>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63466</xdr:rowOff>
    </xdr:from>
    <xdr:ext cx="469744" cy="259045"/>
    <xdr:sp macro="" textlink="">
      <xdr:nvSpPr>
        <xdr:cNvPr id="81" name="テキスト ボックス 80"/>
        <xdr:cNvSpPr txBox="1"/>
      </xdr:nvSpPr>
      <xdr:spPr>
        <a:xfrm>
          <a:off x="3562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113589</xdr:rowOff>
    </xdr:from>
    <xdr:to>
      <xdr:col>15</xdr:col>
      <xdr:colOff>101600</xdr:colOff>
      <xdr:row>35</xdr:row>
      <xdr:rowOff>43739</xdr:rowOff>
    </xdr:to>
    <xdr:sp macro="" textlink="">
      <xdr:nvSpPr>
        <xdr:cNvPr id="82" name="楕円 81"/>
        <xdr:cNvSpPr/>
      </xdr:nvSpPr>
      <xdr:spPr>
        <a:xfrm>
          <a:off x="2857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60266</xdr:rowOff>
    </xdr:from>
    <xdr:ext cx="469744" cy="259045"/>
    <xdr:sp macro="" textlink="">
      <xdr:nvSpPr>
        <xdr:cNvPr id="83" name="テキスト ボックス 82"/>
        <xdr:cNvSpPr txBox="1"/>
      </xdr:nvSpPr>
      <xdr:spPr>
        <a:xfrm>
          <a:off x="2673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136449</xdr:rowOff>
    </xdr:from>
    <xdr:to>
      <xdr:col>10</xdr:col>
      <xdr:colOff>165100</xdr:colOff>
      <xdr:row>35</xdr:row>
      <xdr:rowOff>66599</xdr:rowOff>
    </xdr:to>
    <xdr:sp macro="" textlink="">
      <xdr:nvSpPr>
        <xdr:cNvPr id="84" name="楕円 83"/>
        <xdr:cNvSpPr/>
      </xdr:nvSpPr>
      <xdr:spPr>
        <a:xfrm>
          <a:off x="1968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83126</xdr:rowOff>
    </xdr:from>
    <xdr:ext cx="469744" cy="259045"/>
    <xdr:sp macro="" textlink="">
      <xdr:nvSpPr>
        <xdr:cNvPr id="85" name="テキスト ボックス 84"/>
        <xdr:cNvSpPr txBox="1"/>
      </xdr:nvSpPr>
      <xdr:spPr>
        <a:xfrm>
          <a:off x="1784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82414</xdr:rowOff>
    </xdr:from>
    <xdr:ext cx="469744" cy="259045"/>
    <xdr:sp macro="" textlink="">
      <xdr:nvSpPr>
        <xdr:cNvPr id="87" name="テキスト ボックス 86"/>
        <xdr:cNvSpPr txBox="1"/>
      </xdr:nvSpPr>
      <xdr:spPr>
        <a:xfrm>
          <a:off x="895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96213</xdr:rowOff>
    </xdr:from>
    <xdr:to>
      <xdr:col>24</xdr:col>
      <xdr:colOff>63500</xdr:colOff>
      <xdr:row>58</xdr:row>
      <xdr:rowOff>67310</xdr:rowOff>
    </xdr:to>
    <xdr:cxnSp macro="">
      <xdr:nvCxnSpPr>
        <xdr:cNvPr id="117" name="直線コネクタ 116"/>
        <xdr:cNvCxnSpPr/>
      </xdr:nvCxnSpPr>
      <xdr:spPr>
        <a:xfrm flipV="1">
          <a:off x="3797300" y="9183063"/>
          <a:ext cx="838200" cy="8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137475</xdr:rowOff>
    </xdr:from>
    <xdr:to>
      <xdr:col>19</xdr:col>
      <xdr:colOff>177800</xdr:colOff>
      <xdr:row>58</xdr:row>
      <xdr:rowOff>67310</xdr:rowOff>
    </xdr:to>
    <xdr:cxnSp macro="">
      <xdr:nvCxnSpPr>
        <xdr:cNvPr id="120" name="直線コネクタ 119"/>
        <xdr:cNvCxnSpPr/>
      </xdr:nvCxnSpPr>
      <xdr:spPr>
        <a:xfrm>
          <a:off x="2908300" y="9738675"/>
          <a:ext cx="889000" cy="27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137475</xdr:rowOff>
    </xdr:from>
    <xdr:to>
      <xdr:col>15</xdr:col>
      <xdr:colOff>50800</xdr:colOff>
      <xdr:row>57</xdr:row>
      <xdr:rowOff>12614</xdr:rowOff>
    </xdr:to>
    <xdr:cxnSp macro="">
      <xdr:nvCxnSpPr>
        <xdr:cNvPr id="123" name="直線コネクタ 122"/>
        <xdr:cNvCxnSpPr/>
      </xdr:nvCxnSpPr>
      <xdr:spPr>
        <a:xfrm flipV="1">
          <a:off x="2019300" y="9738675"/>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170599</xdr:rowOff>
    </xdr:from>
    <xdr:to>
      <xdr:col>10</xdr:col>
      <xdr:colOff>114300</xdr:colOff>
      <xdr:row>57</xdr:row>
      <xdr:rowOff>12614</xdr:rowOff>
    </xdr:to>
    <xdr:cxnSp macro="">
      <xdr:nvCxnSpPr>
        <xdr:cNvPr id="126" name="直線コネクタ 125"/>
        <xdr:cNvCxnSpPr/>
      </xdr:nvCxnSpPr>
      <xdr:spPr>
        <a:xfrm>
          <a:off x="1130300" y="977179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45413</xdr:rowOff>
    </xdr:from>
    <xdr:to>
      <xdr:col>24</xdr:col>
      <xdr:colOff>114300</xdr:colOff>
      <xdr:row>53</xdr:row>
      <xdr:rowOff>147013</xdr:rowOff>
    </xdr:to>
    <xdr:sp macro="" textlink="">
      <xdr:nvSpPr>
        <xdr:cNvPr id="136" name="楕円 135"/>
        <xdr:cNvSpPr/>
      </xdr:nvSpPr>
      <xdr:spPr>
        <a:xfrm>
          <a:off x="4584700" y="91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68290</xdr:rowOff>
    </xdr:from>
    <xdr:ext cx="599010" cy="259045"/>
    <xdr:sp macro="" textlink="">
      <xdr:nvSpPr>
        <xdr:cNvPr id="137" name="総務費該当値テキスト"/>
        <xdr:cNvSpPr txBox="1"/>
      </xdr:nvSpPr>
      <xdr:spPr>
        <a:xfrm>
          <a:off x="4686300" y="89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16510</xdr:rowOff>
    </xdr:from>
    <xdr:to>
      <xdr:col>20</xdr:col>
      <xdr:colOff>38100</xdr:colOff>
      <xdr:row>58</xdr:row>
      <xdr:rowOff>118110</xdr:rowOff>
    </xdr:to>
    <xdr:sp macro="" textlink="">
      <xdr:nvSpPr>
        <xdr:cNvPr id="138" name="楕円 137"/>
        <xdr:cNvSpPr/>
      </xdr:nvSpPr>
      <xdr:spPr>
        <a:xfrm>
          <a:off x="3746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134637</xdr:rowOff>
    </xdr:from>
    <xdr:ext cx="534377" cy="259045"/>
    <xdr:sp macro="" textlink="">
      <xdr:nvSpPr>
        <xdr:cNvPr id="139" name="テキスト ボックス 138"/>
        <xdr:cNvSpPr txBox="1"/>
      </xdr:nvSpPr>
      <xdr:spPr>
        <a:xfrm>
          <a:off x="3530111" y="97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86675</xdr:rowOff>
    </xdr:from>
    <xdr:to>
      <xdr:col>15</xdr:col>
      <xdr:colOff>101600</xdr:colOff>
      <xdr:row>57</xdr:row>
      <xdr:rowOff>16825</xdr:rowOff>
    </xdr:to>
    <xdr:sp macro="" textlink="">
      <xdr:nvSpPr>
        <xdr:cNvPr id="140" name="楕円 139"/>
        <xdr:cNvSpPr/>
      </xdr:nvSpPr>
      <xdr:spPr>
        <a:xfrm>
          <a:off x="2857500" y="96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33352</xdr:rowOff>
    </xdr:from>
    <xdr:ext cx="599010" cy="259045"/>
    <xdr:sp macro="" textlink="">
      <xdr:nvSpPr>
        <xdr:cNvPr id="141" name="テキスト ボックス 140"/>
        <xdr:cNvSpPr txBox="1"/>
      </xdr:nvSpPr>
      <xdr:spPr>
        <a:xfrm>
          <a:off x="2608795" y="946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133264</xdr:rowOff>
    </xdr:from>
    <xdr:to>
      <xdr:col>10</xdr:col>
      <xdr:colOff>165100</xdr:colOff>
      <xdr:row>57</xdr:row>
      <xdr:rowOff>63414</xdr:rowOff>
    </xdr:to>
    <xdr:sp macro="" textlink="">
      <xdr:nvSpPr>
        <xdr:cNvPr id="142" name="楕円 141"/>
        <xdr:cNvSpPr/>
      </xdr:nvSpPr>
      <xdr:spPr>
        <a:xfrm>
          <a:off x="1968500" y="97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79941</xdr:rowOff>
    </xdr:from>
    <xdr:ext cx="534377" cy="259045"/>
    <xdr:sp macro="" textlink="">
      <xdr:nvSpPr>
        <xdr:cNvPr id="143" name="テキスト ボックス 142"/>
        <xdr:cNvSpPr txBox="1"/>
      </xdr:nvSpPr>
      <xdr:spPr>
        <a:xfrm>
          <a:off x="1752111" y="95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119799</xdr:rowOff>
    </xdr:from>
    <xdr:to>
      <xdr:col>6</xdr:col>
      <xdr:colOff>38100</xdr:colOff>
      <xdr:row>57</xdr:row>
      <xdr:rowOff>49949</xdr:rowOff>
    </xdr:to>
    <xdr:sp macro="" textlink="">
      <xdr:nvSpPr>
        <xdr:cNvPr id="144" name="楕円 143"/>
        <xdr:cNvSpPr/>
      </xdr:nvSpPr>
      <xdr:spPr>
        <a:xfrm>
          <a:off x="1079500" y="97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66476</xdr:rowOff>
    </xdr:from>
    <xdr:ext cx="599010" cy="259045"/>
    <xdr:sp macro="" textlink="">
      <xdr:nvSpPr>
        <xdr:cNvPr id="145" name="テキスト ボックス 144"/>
        <xdr:cNvSpPr txBox="1"/>
      </xdr:nvSpPr>
      <xdr:spPr>
        <a:xfrm>
          <a:off x="830795" y="94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27828</xdr:rowOff>
    </xdr:from>
    <xdr:to>
      <xdr:col>24</xdr:col>
      <xdr:colOff>63500</xdr:colOff>
      <xdr:row>76</xdr:row>
      <xdr:rowOff>32148</xdr:rowOff>
    </xdr:to>
    <xdr:cxnSp macro="">
      <xdr:nvCxnSpPr>
        <xdr:cNvPr id="177" name="直線コネクタ 176"/>
        <xdr:cNvCxnSpPr/>
      </xdr:nvCxnSpPr>
      <xdr:spPr>
        <a:xfrm flipV="1">
          <a:off x="3797300" y="12886578"/>
          <a:ext cx="838200" cy="1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32148</xdr:rowOff>
    </xdr:from>
    <xdr:to>
      <xdr:col>19</xdr:col>
      <xdr:colOff>177800</xdr:colOff>
      <xdr:row>76</xdr:row>
      <xdr:rowOff>35458</xdr:rowOff>
    </xdr:to>
    <xdr:cxnSp macro="">
      <xdr:nvCxnSpPr>
        <xdr:cNvPr id="180" name="直線コネクタ 179"/>
        <xdr:cNvCxnSpPr/>
      </xdr:nvCxnSpPr>
      <xdr:spPr>
        <a:xfrm flipV="1">
          <a:off x="2908300" y="13062348"/>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35458</xdr:rowOff>
    </xdr:from>
    <xdr:to>
      <xdr:col>15</xdr:col>
      <xdr:colOff>50800</xdr:colOff>
      <xdr:row>76</xdr:row>
      <xdr:rowOff>59941</xdr:rowOff>
    </xdr:to>
    <xdr:cxnSp macro="">
      <xdr:nvCxnSpPr>
        <xdr:cNvPr id="183" name="直線コネクタ 182"/>
        <xdr:cNvCxnSpPr/>
      </xdr:nvCxnSpPr>
      <xdr:spPr>
        <a:xfrm flipV="1">
          <a:off x="2019300" y="13065658"/>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59941</xdr:rowOff>
    </xdr:from>
    <xdr:to>
      <xdr:col>10</xdr:col>
      <xdr:colOff>114300</xdr:colOff>
      <xdr:row>76</xdr:row>
      <xdr:rowOff>67311</xdr:rowOff>
    </xdr:to>
    <xdr:cxnSp macro="">
      <xdr:nvCxnSpPr>
        <xdr:cNvPr id="186" name="直線コネクタ 185"/>
        <xdr:cNvCxnSpPr/>
      </xdr:nvCxnSpPr>
      <xdr:spPr>
        <a:xfrm flipV="1">
          <a:off x="1130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148478</xdr:rowOff>
    </xdr:from>
    <xdr:to>
      <xdr:col>24</xdr:col>
      <xdr:colOff>114300</xdr:colOff>
      <xdr:row>75</xdr:row>
      <xdr:rowOff>78628</xdr:rowOff>
    </xdr:to>
    <xdr:sp macro="" textlink="">
      <xdr:nvSpPr>
        <xdr:cNvPr id="196" name="楕円 195"/>
        <xdr:cNvSpPr/>
      </xdr:nvSpPr>
      <xdr:spPr>
        <a:xfrm>
          <a:off x="4584700" y="1283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126905</xdr:rowOff>
    </xdr:from>
    <xdr:ext cx="599010" cy="259045"/>
    <xdr:sp macro="" textlink="">
      <xdr:nvSpPr>
        <xdr:cNvPr id="197" name="民生費該当値テキスト"/>
        <xdr:cNvSpPr txBox="1"/>
      </xdr:nvSpPr>
      <xdr:spPr>
        <a:xfrm>
          <a:off x="4686300" y="128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152798</xdr:rowOff>
    </xdr:from>
    <xdr:to>
      <xdr:col>20</xdr:col>
      <xdr:colOff>38100</xdr:colOff>
      <xdr:row>76</xdr:row>
      <xdr:rowOff>82948</xdr:rowOff>
    </xdr:to>
    <xdr:sp macro="" textlink="">
      <xdr:nvSpPr>
        <xdr:cNvPr id="198" name="楕円 197"/>
        <xdr:cNvSpPr/>
      </xdr:nvSpPr>
      <xdr:spPr>
        <a:xfrm>
          <a:off x="3746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74075</xdr:rowOff>
    </xdr:from>
    <xdr:ext cx="599010" cy="259045"/>
    <xdr:sp macro="" textlink="">
      <xdr:nvSpPr>
        <xdr:cNvPr id="199" name="テキスト ボックス 198"/>
        <xdr:cNvSpPr txBox="1"/>
      </xdr:nvSpPr>
      <xdr:spPr>
        <a:xfrm>
          <a:off x="3497795" y="1310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156108</xdr:rowOff>
    </xdr:from>
    <xdr:to>
      <xdr:col>15</xdr:col>
      <xdr:colOff>101600</xdr:colOff>
      <xdr:row>76</xdr:row>
      <xdr:rowOff>86258</xdr:rowOff>
    </xdr:to>
    <xdr:sp macro="" textlink="">
      <xdr:nvSpPr>
        <xdr:cNvPr id="200" name="楕円 199"/>
        <xdr:cNvSpPr/>
      </xdr:nvSpPr>
      <xdr:spPr>
        <a:xfrm>
          <a:off x="2857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77385</xdr:rowOff>
    </xdr:from>
    <xdr:ext cx="599010" cy="259045"/>
    <xdr:sp macro="" textlink="">
      <xdr:nvSpPr>
        <xdr:cNvPr id="201" name="テキスト ボックス 200"/>
        <xdr:cNvSpPr txBox="1"/>
      </xdr:nvSpPr>
      <xdr:spPr>
        <a:xfrm>
          <a:off x="2608795" y="131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9141</xdr:rowOff>
    </xdr:from>
    <xdr:to>
      <xdr:col>10</xdr:col>
      <xdr:colOff>165100</xdr:colOff>
      <xdr:row>76</xdr:row>
      <xdr:rowOff>110741</xdr:rowOff>
    </xdr:to>
    <xdr:sp macro="" textlink="">
      <xdr:nvSpPr>
        <xdr:cNvPr id="202" name="楕円 201"/>
        <xdr:cNvSpPr/>
      </xdr:nvSpPr>
      <xdr:spPr>
        <a:xfrm>
          <a:off x="1968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101868</xdr:rowOff>
    </xdr:from>
    <xdr:ext cx="599010" cy="259045"/>
    <xdr:sp macro="" textlink="">
      <xdr:nvSpPr>
        <xdr:cNvPr id="203" name="テキスト ボックス 202"/>
        <xdr:cNvSpPr txBox="1"/>
      </xdr:nvSpPr>
      <xdr:spPr>
        <a:xfrm>
          <a:off x="1719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16511</xdr:rowOff>
    </xdr:from>
    <xdr:to>
      <xdr:col>6</xdr:col>
      <xdr:colOff>38100</xdr:colOff>
      <xdr:row>76</xdr:row>
      <xdr:rowOff>118111</xdr:rowOff>
    </xdr:to>
    <xdr:sp macro="" textlink="">
      <xdr:nvSpPr>
        <xdr:cNvPr id="204" name="楕円 203"/>
        <xdr:cNvSpPr/>
      </xdr:nvSpPr>
      <xdr:spPr>
        <a:xfrm>
          <a:off x="1079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109238</xdr:rowOff>
    </xdr:from>
    <xdr:ext cx="599010" cy="259045"/>
    <xdr:sp macro="" textlink="">
      <xdr:nvSpPr>
        <xdr:cNvPr id="205" name="テキスト ボックス 204"/>
        <xdr:cNvSpPr txBox="1"/>
      </xdr:nvSpPr>
      <xdr:spPr>
        <a:xfrm>
          <a:off x="830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51233</xdr:rowOff>
    </xdr:from>
    <xdr:to>
      <xdr:col>24</xdr:col>
      <xdr:colOff>63500</xdr:colOff>
      <xdr:row>97</xdr:row>
      <xdr:rowOff>81686</xdr:rowOff>
    </xdr:to>
    <xdr:cxnSp macro="">
      <xdr:nvCxnSpPr>
        <xdr:cNvPr id="234" name="直線コネクタ 233"/>
        <xdr:cNvCxnSpPr/>
      </xdr:nvCxnSpPr>
      <xdr:spPr>
        <a:xfrm>
          <a:off x="3797300" y="16681883"/>
          <a:ext cx="8382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51233</xdr:rowOff>
    </xdr:from>
    <xdr:to>
      <xdr:col>19</xdr:col>
      <xdr:colOff>177800</xdr:colOff>
      <xdr:row>97</xdr:row>
      <xdr:rowOff>146952</xdr:rowOff>
    </xdr:to>
    <xdr:cxnSp macro="">
      <xdr:nvCxnSpPr>
        <xdr:cNvPr id="237" name="直線コネクタ 236"/>
        <xdr:cNvCxnSpPr/>
      </xdr:nvCxnSpPr>
      <xdr:spPr>
        <a:xfrm flipV="1">
          <a:off x="2908300" y="16681883"/>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134810</xdr:rowOff>
    </xdr:from>
    <xdr:to>
      <xdr:col>15</xdr:col>
      <xdr:colOff>50800</xdr:colOff>
      <xdr:row>97</xdr:row>
      <xdr:rowOff>146952</xdr:rowOff>
    </xdr:to>
    <xdr:cxnSp macro="">
      <xdr:nvCxnSpPr>
        <xdr:cNvPr id="240" name="直線コネクタ 239"/>
        <xdr:cNvCxnSpPr/>
      </xdr:nvCxnSpPr>
      <xdr:spPr>
        <a:xfrm>
          <a:off x="2019300" y="16765460"/>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134810</xdr:rowOff>
    </xdr:from>
    <xdr:to>
      <xdr:col>10</xdr:col>
      <xdr:colOff>114300</xdr:colOff>
      <xdr:row>97</xdr:row>
      <xdr:rowOff>139167</xdr:rowOff>
    </xdr:to>
    <xdr:cxnSp macro="">
      <xdr:nvCxnSpPr>
        <xdr:cNvPr id="243" name="直線コネクタ 242"/>
        <xdr:cNvCxnSpPr/>
      </xdr:nvCxnSpPr>
      <xdr:spPr>
        <a:xfrm flipV="1">
          <a:off x="1130300" y="16765460"/>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30886</xdr:rowOff>
    </xdr:from>
    <xdr:to>
      <xdr:col>24</xdr:col>
      <xdr:colOff>114300</xdr:colOff>
      <xdr:row>97</xdr:row>
      <xdr:rowOff>132486</xdr:rowOff>
    </xdr:to>
    <xdr:sp macro="" textlink="">
      <xdr:nvSpPr>
        <xdr:cNvPr id="253" name="楕円 252"/>
        <xdr:cNvSpPr/>
      </xdr:nvSpPr>
      <xdr:spPr>
        <a:xfrm>
          <a:off x="4584700" y="166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117263</xdr:rowOff>
    </xdr:from>
    <xdr:ext cx="534377" cy="259045"/>
    <xdr:sp macro="" textlink="">
      <xdr:nvSpPr>
        <xdr:cNvPr id="254" name="衛生費該当値テキスト"/>
        <xdr:cNvSpPr txBox="1"/>
      </xdr:nvSpPr>
      <xdr:spPr>
        <a:xfrm>
          <a:off x="4686300"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433</xdr:rowOff>
    </xdr:from>
    <xdr:to>
      <xdr:col>20</xdr:col>
      <xdr:colOff>38100</xdr:colOff>
      <xdr:row>97</xdr:row>
      <xdr:rowOff>102033</xdr:rowOff>
    </xdr:to>
    <xdr:sp macro="" textlink="">
      <xdr:nvSpPr>
        <xdr:cNvPr id="255" name="楕円 254"/>
        <xdr:cNvSpPr/>
      </xdr:nvSpPr>
      <xdr:spPr>
        <a:xfrm>
          <a:off x="3746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93160</xdr:rowOff>
    </xdr:from>
    <xdr:ext cx="534377" cy="259045"/>
    <xdr:sp macro="" textlink="">
      <xdr:nvSpPr>
        <xdr:cNvPr id="256" name="テキスト ボックス 255"/>
        <xdr:cNvSpPr txBox="1"/>
      </xdr:nvSpPr>
      <xdr:spPr>
        <a:xfrm>
          <a:off x="3530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96152</xdr:rowOff>
    </xdr:from>
    <xdr:to>
      <xdr:col>15</xdr:col>
      <xdr:colOff>101600</xdr:colOff>
      <xdr:row>98</xdr:row>
      <xdr:rowOff>26302</xdr:rowOff>
    </xdr:to>
    <xdr:sp macro="" textlink="">
      <xdr:nvSpPr>
        <xdr:cNvPr id="257" name="楕円 256"/>
        <xdr:cNvSpPr/>
      </xdr:nvSpPr>
      <xdr:spPr>
        <a:xfrm>
          <a:off x="2857500" y="16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17429</xdr:rowOff>
    </xdr:from>
    <xdr:ext cx="534377" cy="259045"/>
    <xdr:sp macro="" textlink="">
      <xdr:nvSpPr>
        <xdr:cNvPr id="258" name="テキスト ボックス 257"/>
        <xdr:cNvSpPr txBox="1"/>
      </xdr:nvSpPr>
      <xdr:spPr>
        <a:xfrm>
          <a:off x="2641111" y="168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84010</xdr:rowOff>
    </xdr:from>
    <xdr:to>
      <xdr:col>10</xdr:col>
      <xdr:colOff>165100</xdr:colOff>
      <xdr:row>98</xdr:row>
      <xdr:rowOff>14160</xdr:rowOff>
    </xdr:to>
    <xdr:sp macro="" textlink="">
      <xdr:nvSpPr>
        <xdr:cNvPr id="259" name="楕円 258"/>
        <xdr:cNvSpPr/>
      </xdr:nvSpPr>
      <xdr:spPr>
        <a:xfrm>
          <a:off x="1968500" y="167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5287</xdr:rowOff>
    </xdr:from>
    <xdr:ext cx="534377" cy="259045"/>
    <xdr:sp macro="" textlink="">
      <xdr:nvSpPr>
        <xdr:cNvPr id="260" name="テキスト ボックス 259"/>
        <xdr:cNvSpPr txBox="1"/>
      </xdr:nvSpPr>
      <xdr:spPr>
        <a:xfrm>
          <a:off x="1752111" y="168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88367</xdr:rowOff>
    </xdr:from>
    <xdr:to>
      <xdr:col>6</xdr:col>
      <xdr:colOff>38100</xdr:colOff>
      <xdr:row>98</xdr:row>
      <xdr:rowOff>18517</xdr:rowOff>
    </xdr:to>
    <xdr:sp macro="" textlink="">
      <xdr:nvSpPr>
        <xdr:cNvPr id="261" name="楕円 260"/>
        <xdr:cNvSpPr/>
      </xdr:nvSpPr>
      <xdr:spPr>
        <a:xfrm>
          <a:off x="1079500" y="167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9644</xdr:rowOff>
    </xdr:from>
    <xdr:ext cx="534377" cy="259045"/>
    <xdr:sp macro="" textlink="">
      <xdr:nvSpPr>
        <xdr:cNvPr id="262" name="テキスト ボックス 261"/>
        <xdr:cNvSpPr txBox="1"/>
      </xdr:nvSpPr>
      <xdr:spPr>
        <a:xfrm>
          <a:off x="863111" y="16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22733</xdr:rowOff>
    </xdr:to>
    <xdr:cxnSp macro="">
      <xdr:nvCxnSpPr>
        <xdr:cNvPr id="291" name="直線コネクタ 290"/>
        <xdr:cNvCxnSpPr/>
      </xdr:nvCxnSpPr>
      <xdr:spPr>
        <a:xfrm>
          <a:off x="9639300" y="634733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139700</xdr:rowOff>
    </xdr:from>
    <xdr:to>
      <xdr:col>50</xdr:col>
      <xdr:colOff>114300</xdr:colOff>
      <xdr:row>37</xdr:row>
      <xdr:rowOff>3683</xdr:rowOff>
    </xdr:to>
    <xdr:cxnSp macro="">
      <xdr:nvCxnSpPr>
        <xdr:cNvPr id="294" name="直線コネクタ 293"/>
        <xdr:cNvCxnSpPr/>
      </xdr:nvCxnSpPr>
      <xdr:spPr>
        <a:xfrm>
          <a:off x="8750300" y="63119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139700</xdr:rowOff>
    </xdr:to>
    <xdr:cxnSp macro="">
      <xdr:nvCxnSpPr>
        <xdr:cNvPr id="297" name="直線コネクタ 296"/>
        <xdr:cNvCxnSpPr/>
      </xdr:nvCxnSpPr>
      <xdr:spPr>
        <a:xfrm>
          <a:off x="7861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48641</xdr:rowOff>
    </xdr:from>
    <xdr:to>
      <xdr:col>41</xdr:col>
      <xdr:colOff>50800</xdr:colOff>
      <xdr:row>36</xdr:row>
      <xdr:rowOff>100076</xdr:rowOff>
    </xdr:to>
    <xdr:cxnSp macro="">
      <xdr:nvCxnSpPr>
        <xdr:cNvPr id="300" name="直線コネクタ 299"/>
        <xdr:cNvCxnSpPr/>
      </xdr:nvCxnSpPr>
      <xdr:spPr>
        <a:xfrm>
          <a:off x="6972300" y="622084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143383</xdr:rowOff>
    </xdr:from>
    <xdr:to>
      <xdr:col>55</xdr:col>
      <xdr:colOff>50800</xdr:colOff>
      <xdr:row>37</xdr:row>
      <xdr:rowOff>73533</xdr:rowOff>
    </xdr:to>
    <xdr:sp macro="" textlink="">
      <xdr:nvSpPr>
        <xdr:cNvPr id="310" name="楕円 309"/>
        <xdr:cNvSpPr/>
      </xdr:nvSpPr>
      <xdr:spPr>
        <a:xfrm>
          <a:off x="10426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166260</xdr:rowOff>
    </xdr:from>
    <xdr:ext cx="378565" cy="259045"/>
    <xdr:sp macro="" textlink="">
      <xdr:nvSpPr>
        <xdr:cNvPr id="311" name="労働費該当値テキスト"/>
        <xdr:cNvSpPr txBox="1"/>
      </xdr:nvSpPr>
      <xdr:spPr>
        <a:xfrm>
          <a:off x="10528300"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124333</xdr:rowOff>
    </xdr:from>
    <xdr:to>
      <xdr:col>50</xdr:col>
      <xdr:colOff>165100</xdr:colOff>
      <xdr:row>37</xdr:row>
      <xdr:rowOff>54483</xdr:rowOff>
    </xdr:to>
    <xdr:sp macro="" textlink="">
      <xdr:nvSpPr>
        <xdr:cNvPr id="312" name="楕円 311"/>
        <xdr:cNvSpPr/>
      </xdr:nvSpPr>
      <xdr:spPr>
        <a:xfrm>
          <a:off x="9588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71010</xdr:rowOff>
    </xdr:from>
    <xdr:ext cx="469744" cy="259045"/>
    <xdr:sp macro="" textlink="">
      <xdr:nvSpPr>
        <xdr:cNvPr id="313" name="テキスト ボックス 312"/>
        <xdr:cNvSpPr txBox="1"/>
      </xdr:nvSpPr>
      <xdr:spPr>
        <a:xfrm>
          <a:off x="9404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88900</xdr:rowOff>
    </xdr:from>
    <xdr:to>
      <xdr:col>46</xdr:col>
      <xdr:colOff>38100</xdr:colOff>
      <xdr:row>37</xdr:row>
      <xdr:rowOff>19050</xdr:rowOff>
    </xdr:to>
    <xdr:sp macro="" textlink="">
      <xdr:nvSpPr>
        <xdr:cNvPr id="314" name="楕円 313"/>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35577</xdr:rowOff>
    </xdr:from>
    <xdr:ext cx="469744" cy="259045"/>
    <xdr:sp macro="" textlink="">
      <xdr:nvSpPr>
        <xdr:cNvPr id="315" name="テキスト ボックス 314"/>
        <xdr:cNvSpPr txBox="1"/>
      </xdr:nvSpPr>
      <xdr:spPr>
        <a:xfrm>
          <a:off x="8515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16" name="楕円 315"/>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167403</xdr:rowOff>
    </xdr:from>
    <xdr:ext cx="469744" cy="259045"/>
    <xdr:sp macro="" textlink="">
      <xdr:nvSpPr>
        <xdr:cNvPr id="317" name="テキスト ボックス 316"/>
        <xdr:cNvSpPr txBox="1"/>
      </xdr:nvSpPr>
      <xdr:spPr>
        <a:xfrm>
          <a:off x="7626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169291</xdr:rowOff>
    </xdr:from>
    <xdr:to>
      <xdr:col>36</xdr:col>
      <xdr:colOff>165100</xdr:colOff>
      <xdr:row>36</xdr:row>
      <xdr:rowOff>99441</xdr:rowOff>
    </xdr:to>
    <xdr:sp macro="" textlink="">
      <xdr:nvSpPr>
        <xdr:cNvPr id="318" name="楕円 317"/>
        <xdr:cNvSpPr/>
      </xdr:nvSpPr>
      <xdr:spPr>
        <a:xfrm>
          <a:off x="6921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115968</xdr:rowOff>
    </xdr:from>
    <xdr:ext cx="469744" cy="259045"/>
    <xdr:sp macro="" textlink="">
      <xdr:nvSpPr>
        <xdr:cNvPr id="319" name="テキスト ボックス 318"/>
        <xdr:cNvSpPr txBox="1"/>
      </xdr:nvSpPr>
      <xdr:spPr>
        <a:xfrm>
          <a:off x="6737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78794</xdr:rowOff>
    </xdr:from>
    <xdr:to>
      <xdr:col>55</xdr:col>
      <xdr:colOff>0</xdr:colOff>
      <xdr:row>58</xdr:row>
      <xdr:rowOff>137904</xdr:rowOff>
    </xdr:to>
    <xdr:cxnSp macro="">
      <xdr:nvCxnSpPr>
        <xdr:cNvPr id="350" name="直線コネクタ 349"/>
        <xdr:cNvCxnSpPr/>
      </xdr:nvCxnSpPr>
      <xdr:spPr>
        <a:xfrm>
          <a:off x="9639300" y="10022894"/>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42708</xdr:rowOff>
    </xdr:from>
    <xdr:to>
      <xdr:col>50</xdr:col>
      <xdr:colOff>114300</xdr:colOff>
      <xdr:row>58</xdr:row>
      <xdr:rowOff>78794</xdr:rowOff>
    </xdr:to>
    <xdr:cxnSp macro="">
      <xdr:nvCxnSpPr>
        <xdr:cNvPr id="353" name="直線コネクタ 352"/>
        <xdr:cNvCxnSpPr/>
      </xdr:nvCxnSpPr>
      <xdr:spPr>
        <a:xfrm>
          <a:off x="8750300" y="9986808"/>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151947</xdr:rowOff>
    </xdr:from>
    <xdr:to>
      <xdr:col>45</xdr:col>
      <xdr:colOff>177800</xdr:colOff>
      <xdr:row>58</xdr:row>
      <xdr:rowOff>42708</xdr:rowOff>
    </xdr:to>
    <xdr:cxnSp macro="">
      <xdr:nvCxnSpPr>
        <xdr:cNvPr id="356" name="直線コネクタ 355"/>
        <xdr:cNvCxnSpPr/>
      </xdr:nvCxnSpPr>
      <xdr:spPr>
        <a:xfrm>
          <a:off x="7861300" y="9924597"/>
          <a:ext cx="8890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151947</xdr:rowOff>
    </xdr:from>
    <xdr:to>
      <xdr:col>41</xdr:col>
      <xdr:colOff>50800</xdr:colOff>
      <xdr:row>58</xdr:row>
      <xdr:rowOff>39736</xdr:rowOff>
    </xdr:to>
    <xdr:cxnSp macro="">
      <xdr:nvCxnSpPr>
        <xdr:cNvPr id="359" name="直線コネクタ 358"/>
        <xdr:cNvCxnSpPr/>
      </xdr:nvCxnSpPr>
      <xdr:spPr>
        <a:xfrm flipV="1">
          <a:off x="6972300" y="9924597"/>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87104</xdr:rowOff>
    </xdr:from>
    <xdr:to>
      <xdr:col>55</xdr:col>
      <xdr:colOff>50800</xdr:colOff>
      <xdr:row>59</xdr:row>
      <xdr:rowOff>17254</xdr:rowOff>
    </xdr:to>
    <xdr:sp macro="" textlink="">
      <xdr:nvSpPr>
        <xdr:cNvPr id="369" name="楕円 368"/>
        <xdr:cNvSpPr/>
      </xdr:nvSpPr>
      <xdr:spPr>
        <a:xfrm>
          <a:off x="104267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5050</xdr:rowOff>
    </xdr:from>
    <xdr:ext cx="469744" cy="259045"/>
    <xdr:sp macro="" textlink="">
      <xdr:nvSpPr>
        <xdr:cNvPr id="370" name="農林水産業費該当値テキスト"/>
        <xdr:cNvSpPr txBox="1"/>
      </xdr:nvSpPr>
      <xdr:spPr>
        <a:xfrm>
          <a:off x="10528300" y="9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27994</xdr:rowOff>
    </xdr:from>
    <xdr:to>
      <xdr:col>50</xdr:col>
      <xdr:colOff>165100</xdr:colOff>
      <xdr:row>58</xdr:row>
      <xdr:rowOff>129594</xdr:rowOff>
    </xdr:to>
    <xdr:sp macro="" textlink="">
      <xdr:nvSpPr>
        <xdr:cNvPr id="371" name="楕円 370"/>
        <xdr:cNvSpPr/>
      </xdr:nvSpPr>
      <xdr:spPr>
        <a:xfrm>
          <a:off x="9588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120721</xdr:rowOff>
    </xdr:from>
    <xdr:ext cx="469744" cy="259045"/>
    <xdr:sp macro="" textlink="">
      <xdr:nvSpPr>
        <xdr:cNvPr id="372" name="テキスト ボックス 371"/>
        <xdr:cNvSpPr txBox="1"/>
      </xdr:nvSpPr>
      <xdr:spPr>
        <a:xfrm>
          <a:off x="9404428" y="100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163358</xdr:rowOff>
    </xdr:from>
    <xdr:to>
      <xdr:col>46</xdr:col>
      <xdr:colOff>38100</xdr:colOff>
      <xdr:row>58</xdr:row>
      <xdr:rowOff>93508</xdr:rowOff>
    </xdr:to>
    <xdr:sp macro="" textlink="">
      <xdr:nvSpPr>
        <xdr:cNvPr id="373" name="楕円 372"/>
        <xdr:cNvSpPr/>
      </xdr:nvSpPr>
      <xdr:spPr>
        <a:xfrm>
          <a:off x="8699500" y="9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110035</xdr:rowOff>
    </xdr:from>
    <xdr:ext cx="469744" cy="259045"/>
    <xdr:sp macro="" textlink="">
      <xdr:nvSpPr>
        <xdr:cNvPr id="374" name="テキスト ボックス 373"/>
        <xdr:cNvSpPr txBox="1"/>
      </xdr:nvSpPr>
      <xdr:spPr>
        <a:xfrm>
          <a:off x="8515428" y="97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101147</xdr:rowOff>
    </xdr:from>
    <xdr:to>
      <xdr:col>41</xdr:col>
      <xdr:colOff>101600</xdr:colOff>
      <xdr:row>58</xdr:row>
      <xdr:rowOff>31297</xdr:rowOff>
    </xdr:to>
    <xdr:sp macro="" textlink="">
      <xdr:nvSpPr>
        <xdr:cNvPr id="375" name="楕円 374"/>
        <xdr:cNvSpPr/>
      </xdr:nvSpPr>
      <xdr:spPr>
        <a:xfrm>
          <a:off x="7810500" y="98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47824</xdr:rowOff>
    </xdr:from>
    <xdr:ext cx="469744" cy="259045"/>
    <xdr:sp macro="" textlink="">
      <xdr:nvSpPr>
        <xdr:cNvPr id="376" name="テキスト ボックス 375"/>
        <xdr:cNvSpPr txBox="1"/>
      </xdr:nvSpPr>
      <xdr:spPr>
        <a:xfrm>
          <a:off x="7626428" y="964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160386</xdr:rowOff>
    </xdr:from>
    <xdr:to>
      <xdr:col>36</xdr:col>
      <xdr:colOff>165100</xdr:colOff>
      <xdr:row>58</xdr:row>
      <xdr:rowOff>90536</xdr:rowOff>
    </xdr:to>
    <xdr:sp macro="" textlink="">
      <xdr:nvSpPr>
        <xdr:cNvPr id="377" name="楕円 376"/>
        <xdr:cNvSpPr/>
      </xdr:nvSpPr>
      <xdr:spPr>
        <a:xfrm>
          <a:off x="6921500" y="9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107063</xdr:rowOff>
    </xdr:from>
    <xdr:ext cx="469744" cy="259045"/>
    <xdr:sp macro="" textlink="">
      <xdr:nvSpPr>
        <xdr:cNvPr id="378" name="テキスト ボックス 377"/>
        <xdr:cNvSpPr txBox="1"/>
      </xdr:nvSpPr>
      <xdr:spPr>
        <a:xfrm>
          <a:off x="6737428" y="97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159817</xdr:rowOff>
    </xdr:from>
    <xdr:to>
      <xdr:col>55</xdr:col>
      <xdr:colOff>0</xdr:colOff>
      <xdr:row>78</xdr:row>
      <xdr:rowOff>3294</xdr:rowOff>
    </xdr:to>
    <xdr:cxnSp macro="">
      <xdr:nvCxnSpPr>
        <xdr:cNvPr id="405" name="直線コネクタ 404"/>
        <xdr:cNvCxnSpPr/>
      </xdr:nvCxnSpPr>
      <xdr:spPr>
        <a:xfrm flipV="1">
          <a:off x="9639300" y="13190017"/>
          <a:ext cx="8382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115034</xdr:rowOff>
    </xdr:from>
    <xdr:to>
      <xdr:col>50</xdr:col>
      <xdr:colOff>114300</xdr:colOff>
      <xdr:row>78</xdr:row>
      <xdr:rowOff>3294</xdr:rowOff>
    </xdr:to>
    <xdr:cxnSp macro="">
      <xdr:nvCxnSpPr>
        <xdr:cNvPr id="408" name="直線コネクタ 407"/>
        <xdr:cNvCxnSpPr/>
      </xdr:nvCxnSpPr>
      <xdr:spPr>
        <a:xfrm>
          <a:off x="8750300" y="12973784"/>
          <a:ext cx="889000" cy="40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115034</xdr:rowOff>
    </xdr:from>
    <xdr:to>
      <xdr:col>45</xdr:col>
      <xdr:colOff>177800</xdr:colOff>
      <xdr:row>76</xdr:row>
      <xdr:rowOff>28051</xdr:rowOff>
    </xdr:to>
    <xdr:cxnSp macro="">
      <xdr:nvCxnSpPr>
        <xdr:cNvPr id="411" name="直線コネクタ 410"/>
        <xdr:cNvCxnSpPr/>
      </xdr:nvCxnSpPr>
      <xdr:spPr>
        <a:xfrm flipV="1">
          <a:off x="7861300" y="12973784"/>
          <a:ext cx="8890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28051</xdr:rowOff>
    </xdr:from>
    <xdr:to>
      <xdr:col>41</xdr:col>
      <xdr:colOff>50800</xdr:colOff>
      <xdr:row>78</xdr:row>
      <xdr:rowOff>5877</xdr:rowOff>
    </xdr:to>
    <xdr:cxnSp macro="">
      <xdr:nvCxnSpPr>
        <xdr:cNvPr id="414" name="直線コネクタ 413"/>
        <xdr:cNvCxnSpPr/>
      </xdr:nvCxnSpPr>
      <xdr:spPr>
        <a:xfrm flipV="1">
          <a:off x="6972300" y="13058251"/>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109017</xdr:rowOff>
    </xdr:from>
    <xdr:to>
      <xdr:col>55</xdr:col>
      <xdr:colOff>50800</xdr:colOff>
      <xdr:row>77</xdr:row>
      <xdr:rowOff>39167</xdr:rowOff>
    </xdr:to>
    <xdr:sp macro="" textlink="">
      <xdr:nvSpPr>
        <xdr:cNvPr id="424" name="楕円 423"/>
        <xdr:cNvSpPr/>
      </xdr:nvSpPr>
      <xdr:spPr>
        <a:xfrm>
          <a:off x="104267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131894</xdr:rowOff>
    </xdr:from>
    <xdr:ext cx="534377" cy="259045"/>
    <xdr:sp macro="" textlink="">
      <xdr:nvSpPr>
        <xdr:cNvPr id="425" name="商工費該当値テキスト"/>
        <xdr:cNvSpPr txBox="1"/>
      </xdr:nvSpPr>
      <xdr:spPr>
        <a:xfrm>
          <a:off x="10528300" y="129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123944</xdr:rowOff>
    </xdr:from>
    <xdr:to>
      <xdr:col>50</xdr:col>
      <xdr:colOff>165100</xdr:colOff>
      <xdr:row>78</xdr:row>
      <xdr:rowOff>54094</xdr:rowOff>
    </xdr:to>
    <xdr:sp macro="" textlink="">
      <xdr:nvSpPr>
        <xdr:cNvPr id="426" name="楕円 425"/>
        <xdr:cNvSpPr/>
      </xdr:nvSpPr>
      <xdr:spPr>
        <a:xfrm>
          <a:off x="9588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45221</xdr:rowOff>
    </xdr:from>
    <xdr:ext cx="469744" cy="259045"/>
    <xdr:sp macro="" textlink="">
      <xdr:nvSpPr>
        <xdr:cNvPr id="427" name="テキスト ボックス 426"/>
        <xdr:cNvSpPr txBox="1"/>
      </xdr:nvSpPr>
      <xdr:spPr>
        <a:xfrm>
          <a:off x="9404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64234</xdr:rowOff>
    </xdr:from>
    <xdr:to>
      <xdr:col>46</xdr:col>
      <xdr:colOff>38100</xdr:colOff>
      <xdr:row>75</xdr:row>
      <xdr:rowOff>165835</xdr:rowOff>
    </xdr:to>
    <xdr:sp macro="" textlink="">
      <xdr:nvSpPr>
        <xdr:cNvPr id="428" name="楕円 427"/>
        <xdr:cNvSpPr/>
      </xdr:nvSpPr>
      <xdr:spPr>
        <a:xfrm>
          <a:off x="8699500" y="12922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10911</xdr:rowOff>
    </xdr:from>
    <xdr:ext cx="534377" cy="259045"/>
    <xdr:sp macro="" textlink="">
      <xdr:nvSpPr>
        <xdr:cNvPr id="429" name="テキスト ボックス 428"/>
        <xdr:cNvSpPr txBox="1"/>
      </xdr:nvSpPr>
      <xdr:spPr>
        <a:xfrm>
          <a:off x="8483111" y="126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148701</xdr:rowOff>
    </xdr:from>
    <xdr:to>
      <xdr:col>41</xdr:col>
      <xdr:colOff>101600</xdr:colOff>
      <xdr:row>76</xdr:row>
      <xdr:rowOff>78851</xdr:rowOff>
    </xdr:to>
    <xdr:sp macro="" textlink="">
      <xdr:nvSpPr>
        <xdr:cNvPr id="430" name="楕円 429"/>
        <xdr:cNvSpPr/>
      </xdr:nvSpPr>
      <xdr:spPr>
        <a:xfrm>
          <a:off x="78105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95379</xdr:rowOff>
    </xdr:from>
    <xdr:ext cx="534377" cy="259045"/>
    <xdr:sp macro="" textlink="">
      <xdr:nvSpPr>
        <xdr:cNvPr id="431" name="テキスト ボックス 430"/>
        <xdr:cNvSpPr txBox="1"/>
      </xdr:nvSpPr>
      <xdr:spPr>
        <a:xfrm>
          <a:off x="7594111" y="127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126527</xdr:rowOff>
    </xdr:from>
    <xdr:to>
      <xdr:col>36</xdr:col>
      <xdr:colOff>165100</xdr:colOff>
      <xdr:row>78</xdr:row>
      <xdr:rowOff>56677</xdr:rowOff>
    </xdr:to>
    <xdr:sp macro="" textlink="">
      <xdr:nvSpPr>
        <xdr:cNvPr id="432" name="楕円 431"/>
        <xdr:cNvSpPr/>
      </xdr:nvSpPr>
      <xdr:spPr>
        <a:xfrm>
          <a:off x="6921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47804</xdr:rowOff>
    </xdr:from>
    <xdr:ext cx="469744" cy="259045"/>
    <xdr:sp macro="" textlink="">
      <xdr:nvSpPr>
        <xdr:cNvPr id="433" name="テキスト ボックス 432"/>
        <xdr:cNvSpPr txBox="1"/>
      </xdr:nvSpPr>
      <xdr:spPr>
        <a:xfrm>
          <a:off x="6737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116709</xdr:rowOff>
    </xdr:from>
    <xdr:to>
      <xdr:col>54</xdr:col>
      <xdr:colOff>189865</xdr:colOff>
      <xdr:row>98</xdr:row>
      <xdr:rowOff>84586</xdr:rowOff>
    </xdr:to>
    <xdr:cxnSp macro="">
      <xdr:nvCxnSpPr>
        <xdr:cNvPr id="459" name="直線コネクタ 458"/>
        <xdr:cNvCxnSpPr/>
      </xdr:nvCxnSpPr>
      <xdr:spPr>
        <a:xfrm flipV="1">
          <a:off x="10475595" y="15718659"/>
          <a:ext cx="1270" cy="116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88413</xdr:rowOff>
    </xdr:from>
    <xdr:ext cx="534377" cy="259045"/>
    <xdr:sp macro="" textlink="">
      <xdr:nvSpPr>
        <xdr:cNvPr id="460" name="土木費最小値テキスト"/>
        <xdr:cNvSpPr txBox="1"/>
      </xdr:nvSpPr>
      <xdr:spPr>
        <a:xfrm>
          <a:off x="10528300" y="168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84586</xdr:rowOff>
    </xdr:from>
    <xdr:to>
      <xdr:col>55</xdr:col>
      <xdr:colOff>88900</xdr:colOff>
      <xdr:row>98</xdr:row>
      <xdr:rowOff>84586</xdr:rowOff>
    </xdr:to>
    <xdr:cxnSp macro="">
      <xdr:nvCxnSpPr>
        <xdr:cNvPr id="461" name="直線コネクタ 460"/>
        <xdr:cNvCxnSpPr/>
      </xdr:nvCxnSpPr>
      <xdr:spPr>
        <a:xfrm>
          <a:off x="10388600" y="168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63386</xdr:rowOff>
    </xdr:from>
    <xdr:ext cx="599010" cy="259045"/>
    <xdr:sp macro="" textlink="">
      <xdr:nvSpPr>
        <xdr:cNvPr id="462" name="土木費最大値テキスト"/>
        <xdr:cNvSpPr txBox="1"/>
      </xdr:nvSpPr>
      <xdr:spPr>
        <a:xfrm>
          <a:off x="10528300" y="154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116709</xdr:rowOff>
    </xdr:from>
    <xdr:to>
      <xdr:col>55</xdr:col>
      <xdr:colOff>88900</xdr:colOff>
      <xdr:row>91</xdr:row>
      <xdr:rowOff>116709</xdr:rowOff>
    </xdr:to>
    <xdr:cxnSp macro="">
      <xdr:nvCxnSpPr>
        <xdr:cNvPr id="463" name="直線コネクタ 462"/>
        <xdr:cNvCxnSpPr/>
      </xdr:nvCxnSpPr>
      <xdr:spPr>
        <a:xfrm>
          <a:off x="10388600" y="1571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49490</xdr:rowOff>
    </xdr:from>
    <xdr:to>
      <xdr:col>55</xdr:col>
      <xdr:colOff>0</xdr:colOff>
      <xdr:row>96</xdr:row>
      <xdr:rowOff>7265</xdr:rowOff>
    </xdr:to>
    <xdr:cxnSp macro="">
      <xdr:nvCxnSpPr>
        <xdr:cNvPr id="464" name="直線コネクタ 463"/>
        <xdr:cNvCxnSpPr/>
      </xdr:nvCxnSpPr>
      <xdr:spPr>
        <a:xfrm>
          <a:off x="9639300" y="16165790"/>
          <a:ext cx="8382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118184</xdr:rowOff>
    </xdr:from>
    <xdr:ext cx="534377" cy="259045"/>
    <xdr:sp macro="" textlink="">
      <xdr:nvSpPr>
        <xdr:cNvPr id="465" name="土木費平均値テキスト"/>
        <xdr:cNvSpPr txBox="1"/>
      </xdr:nvSpPr>
      <xdr:spPr>
        <a:xfrm>
          <a:off x="10528300" y="16577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139757</xdr:rowOff>
    </xdr:from>
    <xdr:to>
      <xdr:col>55</xdr:col>
      <xdr:colOff>50800</xdr:colOff>
      <xdr:row>97</xdr:row>
      <xdr:rowOff>69907</xdr:rowOff>
    </xdr:to>
    <xdr:sp macro="" textlink="">
      <xdr:nvSpPr>
        <xdr:cNvPr id="466" name="フローチャート: 判断 465"/>
        <xdr:cNvSpPr/>
      </xdr:nvSpPr>
      <xdr:spPr>
        <a:xfrm>
          <a:off x="10426700" y="165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170376</xdr:rowOff>
    </xdr:from>
    <xdr:to>
      <xdr:col>50</xdr:col>
      <xdr:colOff>114300</xdr:colOff>
      <xdr:row>94</xdr:row>
      <xdr:rowOff>49490</xdr:rowOff>
    </xdr:to>
    <xdr:cxnSp macro="">
      <xdr:nvCxnSpPr>
        <xdr:cNvPr id="467" name="直線コネクタ 466"/>
        <xdr:cNvCxnSpPr/>
      </xdr:nvCxnSpPr>
      <xdr:spPr>
        <a:xfrm>
          <a:off x="8750300" y="16115226"/>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146627</xdr:rowOff>
    </xdr:from>
    <xdr:to>
      <xdr:col>50</xdr:col>
      <xdr:colOff>165100</xdr:colOff>
      <xdr:row>97</xdr:row>
      <xdr:rowOff>76777</xdr:rowOff>
    </xdr:to>
    <xdr:sp macro="" textlink="">
      <xdr:nvSpPr>
        <xdr:cNvPr id="468" name="フローチャート: 判断 467"/>
        <xdr:cNvSpPr/>
      </xdr:nvSpPr>
      <xdr:spPr>
        <a:xfrm>
          <a:off x="9588500" y="166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67904</xdr:rowOff>
    </xdr:from>
    <xdr:ext cx="534377" cy="259045"/>
    <xdr:sp macro="" textlink="">
      <xdr:nvSpPr>
        <xdr:cNvPr id="469" name="テキスト ボックス 468"/>
        <xdr:cNvSpPr txBox="1"/>
      </xdr:nvSpPr>
      <xdr:spPr>
        <a:xfrm>
          <a:off x="9372111" y="166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170397</xdr:rowOff>
    </xdr:from>
    <xdr:to>
      <xdr:col>45</xdr:col>
      <xdr:colOff>177800</xdr:colOff>
      <xdr:row>93</xdr:row>
      <xdr:rowOff>170376</xdr:rowOff>
    </xdr:to>
    <xdr:cxnSp macro="">
      <xdr:nvCxnSpPr>
        <xdr:cNvPr id="470" name="直線コネクタ 469"/>
        <xdr:cNvCxnSpPr/>
      </xdr:nvCxnSpPr>
      <xdr:spPr>
        <a:xfrm>
          <a:off x="7861300" y="15600897"/>
          <a:ext cx="889000" cy="5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149794</xdr:rowOff>
    </xdr:from>
    <xdr:to>
      <xdr:col>46</xdr:col>
      <xdr:colOff>38100</xdr:colOff>
      <xdr:row>97</xdr:row>
      <xdr:rowOff>79944</xdr:rowOff>
    </xdr:to>
    <xdr:sp macro="" textlink="">
      <xdr:nvSpPr>
        <xdr:cNvPr id="471" name="フローチャート: 判断 470"/>
        <xdr:cNvSpPr/>
      </xdr:nvSpPr>
      <xdr:spPr>
        <a:xfrm>
          <a:off x="8699500" y="1660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71071</xdr:rowOff>
    </xdr:from>
    <xdr:ext cx="534377" cy="259045"/>
    <xdr:sp macro="" textlink="">
      <xdr:nvSpPr>
        <xdr:cNvPr id="472" name="テキスト ボックス 471"/>
        <xdr:cNvSpPr txBox="1"/>
      </xdr:nvSpPr>
      <xdr:spPr>
        <a:xfrm>
          <a:off x="8483111" y="167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170397</xdr:rowOff>
    </xdr:from>
    <xdr:to>
      <xdr:col>41</xdr:col>
      <xdr:colOff>50800</xdr:colOff>
      <xdr:row>92</xdr:row>
      <xdr:rowOff>17802</xdr:rowOff>
    </xdr:to>
    <xdr:cxnSp macro="">
      <xdr:nvCxnSpPr>
        <xdr:cNvPr id="473" name="直線コネクタ 472"/>
        <xdr:cNvCxnSpPr/>
      </xdr:nvCxnSpPr>
      <xdr:spPr>
        <a:xfrm flipV="1">
          <a:off x="6972300" y="15600897"/>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132900</xdr:rowOff>
    </xdr:from>
    <xdr:to>
      <xdr:col>41</xdr:col>
      <xdr:colOff>101600</xdr:colOff>
      <xdr:row>97</xdr:row>
      <xdr:rowOff>63050</xdr:rowOff>
    </xdr:to>
    <xdr:sp macro="" textlink="">
      <xdr:nvSpPr>
        <xdr:cNvPr id="474" name="フローチャート: 判断 473"/>
        <xdr:cNvSpPr/>
      </xdr:nvSpPr>
      <xdr:spPr>
        <a:xfrm>
          <a:off x="7810500" y="165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54177</xdr:rowOff>
    </xdr:from>
    <xdr:ext cx="534377" cy="259045"/>
    <xdr:sp macro="" textlink="">
      <xdr:nvSpPr>
        <xdr:cNvPr id="475" name="テキスト ボックス 474"/>
        <xdr:cNvSpPr txBox="1"/>
      </xdr:nvSpPr>
      <xdr:spPr>
        <a:xfrm>
          <a:off x="7594111" y="166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145822</xdr:rowOff>
    </xdr:from>
    <xdr:to>
      <xdr:col>36</xdr:col>
      <xdr:colOff>165100</xdr:colOff>
      <xdr:row>97</xdr:row>
      <xdr:rowOff>75972</xdr:rowOff>
    </xdr:to>
    <xdr:sp macro="" textlink="">
      <xdr:nvSpPr>
        <xdr:cNvPr id="476" name="フローチャート: 判断 475"/>
        <xdr:cNvSpPr/>
      </xdr:nvSpPr>
      <xdr:spPr>
        <a:xfrm>
          <a:off x="6921500" y="166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67099</xdr:rowOff>
    </xdr:from>
    <xdr:ext cx="534377" cy="259045"/>
    <xdr:sp macro="" textlink="">
      <xdr:nvSpPr>
        <xdr:cNvPr id="477" name="テキスト ボックス 476"/>
        <xdr:cNvSpPr txBox="1"/>
      </xdr:nvSpPr>
      <xdr:spPr>
        <a:xfrm>
          <a:off x="6705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127915</xdr:rowOff>
    </xdr:from>
    <xdr:to>
      <xdr:col>55</xdr:col>
      <xdr:colOff>50800</xdr:colOff>
      <xdr:row>96</xdr:row>
      <xdr:rowOff>58065</xdr:rowOff>
    </xdr:to>
    <xdr:sp macro="" textlink="">
      <xdr:nvSpPr>
        <xdr:cNvPr id="483" name="楕円 482"/>
        <xdr:cNvSpPr/>
      </xdr:nvSpPr>
      <xdr:spPr>
        <a:xfrm>
          <a:off x="104267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150792</xdr:rowOff>
    </xdr:from>
    <xdr:ext cx="534377" cy="259045"/>
    <xdr:sp macro="" textlink="">
      <xdr:nvSpPr>
        <xdr:cNvPr id="484" name="土木費該当値テキスト"/>
        <xdr:cNvSpPr txBox="1"/>
      </xdr:nvSpPr>
      <xdr:spPr>
        <a:xfrm>
          <a:off x="10528300" y="162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170140</xdr:rowOff>
    </xdr:from>
    <xdr:to>
      <xdr:col>50</xdr:col>
      <xdr:colOff>165100</xdr:colOff>
      <xdr:row>94</xdr:row>
      <xdr:rowOff>100290</xdr:rowOff>
    </xdr:to>
    <xdr:sp macro="" textlink="">
      <xdr:nvSpPr>
        <xdr:cNvPr id="485" name="楕円 484"/>
        <xdr:cNvSpPr/>
      </xdr:nvSpPr>
      <xdr:spPr>
        <a:xfrm>
          <a:off x="9588500" y="161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116817</xdr:rowOff>
    </xdr:from>
    <xdr:ext cx="534377" cy="259045"/>
    <xdr:sp macro="" textlink="">
      <xdr:nvSpPr>
        <xdr:cNvPr id="486" name="テキスト ボックス 485"/>
        <xdr:cNvSpPr txBox="1"/>
      </xdr:nvSpPr>
      <xdr:spPr>
        <a:xfrm>
          <a:off x="9372111" y="158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119576</xdr:rowOff>
    </xdr:from>
    <xdr:to>
      <xdr:col>46</xdr:col>
      <xdr:colOff>38100</xdr:colOff>
      <xdr:row>94</xdr:row>
      <xdr:rowOff>49726</xdr:rowOff>
    </xdr:to>
    <xdr:sp macro="" textlink="">
      <xdr:nvSpPr>
        <xdr:cNvPr id="487" name="楕円 486"/>
        <xdr:cNvSpPr/>
      </xdr:nvSpPr>
      <xdr:spPr>
        <a:xfrm>
          <a:off x="8699500" y="160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66253</xdr:rowOff>
    </xdr:from>
    <xdr:ext cx="534377" cy="259045"/>
    <xdr:sp macro="" textlink="">
      <xdr:nvSpPr>
        <xdr:cNvPr id="488" name="テキスト ボックス 487"/>
        <xdr:cNvSpPr txBox="1"/>
      </xdr:nvSpPr>
      <xdr:spPr>
        <a:xfrm>
          <a:off x="8483111" y="158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119597</xdr:rowOff>
    </xdr:from>
    <xdr:to>
      <xdr:col>41</xdr:col>
      <xdr:colOff>101600</xdr:colOff>
      <xdr:row>91</xdr:row>
      <xdr:rowOff>49747</xdr:rowOff>
    </xdr:to>
    <xdr:sp macro="" textlink="">
      <xdr:nvSpPr>
        <xdr:cNvPr id="489" name="楕円 488"/>
        <xdr:cNvSpPr/>
      </xdr:nvSpPr>
      <xdr:spPr>
        <a:xfrm>
          <a:off x="7810500" y="155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66274</xdr:rowOff>
    </xdr:from>
    <xdr:ext cx="599010" cy="259045"/>
    <xdr:sp macro="" textlink="">
      <xdr:nvSpPr>
        <xdr:cNvPr id="490" name="テキスト ボックス 489"/>
        <xdr:cNvSpPr txBox="1"/>
      </xdr:nvSpPr>
      <xdr:spPr>
        <a:xfrm>
          <a:off x="7561795" y="1532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138452</xdr:rowOff>
    </xdr:from>
    <xdr:to>
      <xdr:col>36</xdr:col>
      <xdr:colOff>165100</xdr:colOff>
      <xdr:row>92</xdr:row>
      <xdr:rowOff>68602</xdr:rowOff>
    </xdr:to>
    <xdr:sp macro="" textlink="">
      <xdr:nvSpPr>
        <xdr:cNvPr id="491" name="楕円 490"/>
        <xdr:cNvSpPr/>
      </xdr:nvSpPr>
      <xdr:spPr>
        <a:xfrm>
          <a:off x="6921500" y="157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85129</xdr:rowOff>
    </xdr:from>
    <xdr:ext cx="599010" cy="259045"/>
    <xdr:sp macro="" textlink="">
      <xdr:nvSpPr>
        <xdr:cNvPr id="492" name="テキスト ボックス 491"/>
        <xdr:cNvSpPr txBox="1"/>
      </xdr:nvSpPr>
      <xdr:spPr>
        <a:xfrm>
          <a:off x="6672795" y="1551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3" name="直線コネクタ 512"/>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4"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5" name="直線コネクタ 514"/>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6"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7" name="直線コネクタ 516"/>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104038</xdr:rowOff>
    </xdr:from>
    <xdr:to>
      <xdr:col>85</xdr:col>
      <xdr:colOff>127000</xdr:colOff>
      <xdr:row>37</xdr:row>
      <xdr:rowOff>108953</xdr:rowOff>
    </xdr:to>
    <xdr:cxnSp macro="">
      <xdr:nvCxnSpPr>
        <xdr:cNvPr id="518" name="直線コネクタ 517"/>
        <xdr:cNvCxnSpPr/>
      </xdr:nvCxnSpPr>
      <xdr:spPr>
        <a:xfrm>
          <a:off x="15481300" y="6447688"/>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9"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20" name="フローチャート: 判断 519"/>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104038</xdr:rowOff>
    </xdr:from>
    <xdr:to>
      <xdr:col>81</xdr:col>
      <xdr:colOff>50800</xdr:colOff>
      <xdr:row>37</xdr:row>
      <xdr:rowOff>120498</xdr:rowOff>
    </xdr:to>
    <xdr:cxnSp macro="">
      <xdr:nvCxnSpPr>
        <xdr:cNvPr id="521" name="直線コネクタ 520"/>
        <xdr:cNvCxnSpPr/>
      </xdr:nvCxnSpPr>
      <xdr:spPr>
        <a:xfrm flipV="1">
          <a:off x="14592300" y="644768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2" name="フローチャート: 判断 521"/>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3" name="テキスト ボックス 522"/>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120498</xdr:rowOff>
    </xdr:from>
    <xdr:to>
      <xdr:col>76</xdr:col>
      <xdr:colOff>114300</xdr:colOff>
      <xdr:row>37</xdr:row>
      <xdr:rowOff>130385</xdr:rowOff>
    </xdr:to>
    <xdr:cxnSp macro="">
      <xdr:nvCxnSpPr>
        <xdr:cNvPr id="524" name="直線コネクタ 523"/>
        <xdr:cNvCxnSpPr/>
      </xdr:nvCxnSpPr>
      <xdr:spPr>
        <a:xfrm flipV="1">
          <a:off x="13703300" y="6464148"/>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5" name="フローチャート: 判断 524"/>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6" name="テキスト ボックス 525"/>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129356</xdr:rowOff>
    </xdr:from>
    <xdr:to>
      <xdr:col>71</xdr:col>
      <xdr:colOff>177800</xdr:colOff>
      <xdr:row>37</xdr:row>
      <xdr:rowOff>130385</xdr:rowOff>
    </xdr:to>
    <xdr:cxnSp macro="">
      <xdr:nvCxnSpPr>
        <xdr:cNvPr id="527" name="直線コネクタ 526"/>
        <xdr:cNvCxnSpPr/>
      </xdr:nvCxnSpPr>
      <xdr:spPr>
        <a:xfrm>
          <a:off x="12814300" y="647300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8" name="フローチャート: 判断 527"/>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9" name="テキスト ボックス 528"/>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30" name="フローチャート: 判断 529"/>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1" name="テキスト ボックス 530"/>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58153</xdr:rowOff>
    </xdr:from>
    <xdr:to>
      <xdr:col>85</xdr:col>
      <xdr:colOff>177800</xdr:colOff>
      <xdr:row>37</xdr:row>
      <xdr:rowOff>159753</xdr:rowOff>
    </xdr:to>
    <xdr:sp macro="" textlink="">
      <xdr:nvSpPr>
        <xdr:cNvPr id="537" name="楕円 536"/>
        <xdr:cNvSpPr/>
      </xdr:nvSpPr>
      <xdr:spPr>
        <a:xfrm>
          <a:off x="162687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144530</xdr:rowOff>
    </xdr:from>
    <xdr:ext cx="534377" cy="259045"/>
    <xdr:sp macro="" textlink="">
      <xdr:nvSpPr>
        <xdr:cNvPr id="538" name="消防費該当値テキスト"/>
        <xdr:cNvSpPr txBox="1"/>
      </xdr:nvSpPr>
      <xdr:spPr>
        <a:xfrm>
          <a:off x="16370300" y="63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53238</xdr:rowOff>
    </xdr:from>
    <xdr:to>
      <xdr:col>81</xdr:col>
      <xdr:colOff>101600</xdr:colOff>
      <xdr:row>37</xdr:row>
      <xdr:rowOff>154838</xdr:rowOff>
    </xdr:to>
    <xdr:sp macro="" textlink="">
      <xdr:nvSpPr>
        <xdr:cNvPr id="539" name="楕円 538"/>
        <xdr:cNvSpPr/>
      </xdr:nvSpPr>
      <xdr:spPr>
        <a:xfrm>
          <a:off x="15430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145966</xdr:rowOff>
    </xdr:from>
    <xdr:ext cx="534377" cy="259045"/>
    <xdr:sp macro="" textlink="">
      <xdr:nvSpPr>
        <xdr:cNvPr id="540" name="テキスト ボックス 539"/>
        <xdr:cNvSpPr txBox="1"/>
      </xdr:nvSpPr>
      <xdr:spPr>
        <a:xfrm>
          <a:off x="15214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69698</xdr:rowOff>
    </xdr:from>
    <xdr:to>
      <xdr:col>76</xdr:col>
      <xdr:colOff>165100</xdr:colOff>
      <xdr:row>37</xdr:row>
      <xdr:rowOff>171298</xdr:rowOff>
    </xdr:to>
    <xdr:sp macro="" textlink="">
      <xdr:nvSpPr>
        <xdr:cNvPr id="541" name="楕円 540"/>
        <xdr:cNvSpPr/>
      </xdr:nvSpPr>
      <xdr:spPr>
        <a:xfrm>
          <a:off x="14541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162424</xdr:rowOff>
    </xdr:from>
    <xdr:ext cx="534377" cy="259045"/>
    <xdr:sp macro="" textlink="">
      <xdr:nvSpPr>
        <xdr:cNvPr id="542" name="テキスト ボックス 541"/>
        <xdr:cNvSpPr txBox="1"/>
      </xdr:nvSpPr>
      <xdr:spPr>
        <a:xfrm>
          <a:off x="14325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79585</xdr:rowOff>
    </xdr:from>
    <xdr:to>
      <xdr:col>72</xdr:col>
      <xdr:colOff>38100</xdr:colOff>
      <xdr:row>38</xdr:row>
      <xdr:rowOff>9734</xdr:rowOff>
    </xdr:to>
    <xdr:sp macro="" textlink="">
      <xdr:nvSpPr>
        <xdr:cNvPr id="543" name="楕円 542"/>
        <xdr:cNvSpPr/>
      </xdr:nvSpPr>
      <xdr:spPr>
        <a:xfrm>
          <a:off x="13652500" y="6423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861</xdr:rowOff>
    </xdr:from>
    <xdr:ext cx="534377" cy="259045"/>
    <xdr:sp macro="" textlink="">
      <xdr:nvSpPr>
        <xdr:cNvPr id="544" name="テキスト ボックス 543"/>
        <xdr:cNvSpPr txBox="1"/>
      </xdr:nvSpPr>
      <xdr:spPr>
        <a:xfrm>
          <a:off x="13436111" y="65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78556</xdr:rowOff>
    </xdr:from>
    <xdr:to>
      <xdr:col>67</xdr:col>
      <xdr:colOff>101600</xdr:colOff>
      <xdr:row>38</xdr:row>
      <xdr:rowOff>8706</xdr:rowOff>
    </xdr:to>
    <xdr:sp macro="" textlink="">
      <xdr:nvSpPr>
        <xdr:cNvPr id="545" name="楕円 544"/>
        <xdr:cNvSpPr/>
      </xdr:nvSpPr>
      <xdr:spPr>
        <a:xfrm>
          <a:off x="12763500" y="64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171283</xdr:rowOff>
    </xdr:from>
    <xdr:ext cx="534377" cy="259045"/>
    <xdr:sp macro="" textlink="">
      <xdr:nvSpPr>
        <xdr:cNvPr id="546" name="テキスト ボックス 545"/>
        <xdr:cNvSpPr txBox="1"/>
      </xdr:nvSpPr>
      <xdr:spPr>
        <a:xfrm>
          <a:off x="12547111" y="65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1" name="直線コネクタ 570"/>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2"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3" name="直線コネクタ 572"/>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4"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5" name="直線コネクタ 574"/>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158197</xdr:rowOff>
    </xdr:from>
    <xdr:to>
      <xdr:col>85</xdr:col>
      <xdr:colOff>127000</xdr:colOff>
      <xdr:row>55</xdr:row>
      <xdr:rowOff>102724</xdr:rowOff>
    </xdr:to>
    <xdr:cxnSp macro="">
      <xdr:nvCxnSpPr>
        <xdr:cNvPr id="576" name="直線コネクタ 575"/>
        <xdr:cNvCxnSpPr/>
      </xdr:nvCxnSpPr>
      <xdr:spPr>
        <a:xfrm flipV="1">
          <a:off x="15481300" y="9073597"/>
          <a:ext cx="838200" cy="4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7"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8" name="フローチャート: 判断 577"/>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102724</xdr:rowOff>
    </xdr:from>
    <xdr:to>
      <xdr:col>81</xdr:col>
      <xdr:colOff>50800</xdr:colOff>
      <xdr:row>56</xdr:row>
      <xdr:rowOff>115488</xdr:rowOff>
    </xdr:to>
    <xdr:cxnSp macro="">
      <xdr:nvCxnSpPr>
        <xdr:cNvPr id="579" name="直線コネクタ 578"/>
        <xdr:cNvCxnSpPr/>
      </xdr:nvCxnSpPr>
      <xdr:spPr>
        <a:xfrm flipV="1">
          <a:off x="14592300" y="9532474"/>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80" name="フローチャート: 判断 579"/>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1" name="テキスト ボックス 580"/>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115488</xdr:rowOff>
    </xdr:from>
    <xdr:to>
      <xdr:col>76</xdr:col>
      <xdr:colOff>114300</xdr:colOff>
      <xdr:row>56</xdr:row>
      <xdr:rowOff>166980</xdr:rowOff>
    </xdr:to>
    <xdr:cxnSp macro="">
      <xdr:nvCxnSpPr>
        <xdr:cNvPr id="582" name="直線コネクタ 581"/>
        <xdr:cNvCxnSpPr/>
      </xdr:nvCxnSpPr>
      <xdr:spPr>
        <a:xfrm flipV="1">
          <a:off x="13703300" y="9716688"/>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3" name="フローチャート: 判断 582"/>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4" name="テキスト ボックス 583"/>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62223</xdr:rowOff>
    </xdr:from>
    <xdr:to>
      <xdr:col>71</xdr:col>
      <xdr:colOff>177800</xdr:colOff>
      <xdr:row>56</xdr:row>
      <xdr:rowOff>166980</xdr:rowOff>
    </xdr:to>
    <xdr:cxnSp macro="">
      <xdr:nvCxnSpPr>
        <xdr:cNvPr id="585" name="直線コネクタ 584"/>
        <xdr:cNvCxnSpPr/>
      </xdr:nvCxnSpPr>
      <xdr:spPr>
        <a:xfrm>
          <a:off x="12814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6" name="フローチャート: 判断 585"/>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7" name="テキスト ボックス 586"/>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8" name="フローチャート: 判断 587"/>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9" name="テキスト ボックス 588"/>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107397</xdr:rowOff>
    </xdr:from>
    <xdr:to>
      <xdr:col>85</xdr:col>
      <xdr:colOff>177800</xdr:colOff>
      <xdr:row>53</xdr:row>
      <xdr:rowOff>37547</xdr:rowOff>
    </xdr:to>
    <xdr:sp macro="" textlink="">
      <xdr:nvSpPr>
        <xdr:cNvPr id="595" name="楕円 594"/>
        <xdr:cNvSpPr/>
      </xdr:nvSpPr>
      <xdr:spPr>
        <a:xfrm>
          <a:off x="16268700" y="9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130274</xdr:rowOff>
    </xdr:from>
    <xdr:ext cx="534377" cy="259045"/>
    <xdr:sp macro="" textlink="">
      <xdr:nvSpPr>
        <xdr:cNvPr id="596" name="教育費該当値テキスト"/>
        <xdr:cNvSpPr txBox="1"/>
      </xdr:nvSpPr>
      <xdr:spPr>
        <a:xfrm>
          <a:off x="16370300" y="8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51924</xdr:rowOff>
    </xdr:from>
    <xdr:to>
      <xdr:col>81</xdr:col>
      <xdr:colOff>101600</xdr:colOff>
      <xdr:row>55</xdr:row>
      <xdr:rowOff>153524</xdr:rowOff>
    </xdr:to>
    <xdr:sp macro="" textlink="">
      <xdr:nvSpPr>
        <xdr:cNvPr id="597" name="楕円 596"/>
        <xdr:cNvSpPr/>
      </xdr:nvSpPr>
      <xdr:spPr>
        <a:xfrm>
          <a:off x="15430500" y="94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170051</xdr:rowOff>
    </xdr:from>
    <xdr:ext cx="534377" cy="259045"/>
    <xdr:sp macro="" textlink="">
      <xdr:nvSpPr>
        <xdr:cNvPr id="598" name="テキスト ボックス 597"/>
        <xdr:cNvSpPr txBox="1"/>
      </xdr:nvSpPr>
      <xdr:spPr>
        <a:xfrm>
          <a:off x="15214111" y="9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64688</xdr:rowOff>
    </xdr:from>
    <xdr:to>
      <xdr:col>76</xdr:col>
      <xdr:colOff>165100</xdr:colOff>
      <xdr:row>56</xdr:row>
      <xdr:rowOff>166288</xdr:rowOff>
    </xdr:to>
    <xdr:sp macro="" textlink="">
      <xdr:nvSpPr>
        <xdr:cNvPr id="599" name="楕円 598"/>
        <xdr:cNvSpPr/>
      </xdr:nvSpPr>
      <xdr:spPr>
        <a:xfrm>
          <a:off x="14541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157415</xdr:rowOff>
    </xdr:from>
    <xdr:ext cx="534377" cy="259045"/>
    <xdr:sp macro="" textlink="">
      <xdr:nvSpPr>
        <xdr:cNvPr id="600" name="テキスト ボックス 599"/>
        <xdr:cNvSpPr txBox="1"/>
      </xdr:nvSpPr>
      <xdr:spPr>
        <a:xfrm>
          <a:off x="14325111" y="9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116180</xdr:rowOff>
    </xdr:from>
    <xdr:to>
      <xdr:col>72</xdr:col>
      <xdr:colOff>38100</xdr:colOff>
      <xdr:row>57</xdr:row>
      <xdr:rowOff>46330</xdr:rowOff>
    </xdr:to>
    <xdr:sp macro="" textlink="">
      <xdr:nvSpPr>
        <xdr:cNvPr id="601" name="楕円 600"/>
        <xdr:cNvSpPr/>
      </xdr:nvSpPr>
      <xdr:spPr>
        <a:xfrm>
          <a:off x="13652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37457</xdr:rowOff>
    </xdr:from>
    <xdr:ext cx="534377" cy="259045"/>
    <xdr:sp macro="" textlink="">
      <xdr:nvSpPr>
        <xdr:cNvPr id="602" name="テキスト ボックス 601"/>
        <xdr:cNvSpPr txBox="1"/>
      </xdr:nvSpPr>
      <xdr:spPr>
        <a:xfrm>
          <a:off x="13436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11423</xdr:rowOff>
    </xdr:from>
    <xdr:to>
      <xdr:col>67</xdr:col>
      <xdr:colOff>101600</xdr:colOff>
      <xdr:row>56</xdr:row>
      <xdr:rowOff>113023</xdr:rowOff>
    </xdr:to>
    <xdr:sp macro="" textlink="">
      <xdr:nvSpPr>
        <xdr:cNvPr id="603" name="楕円 602"/>
        <xdr:cNvSpPr/>
      </xdr:nvSpPr>
      <xdr:spPr>
        <a:xfrm>
          <a:off x="12763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129550</xdr:rowOff>
    </xdr:from>
    <xdr:ext cx="534377" cy="259045"/>
    <xdr:sp macro="" textlink="">
      <xdr:nvSpPr>
        <xdr:cNvPr id="604" name="テキスト ボックス 603"/>
        <xdr:cNvSpPr txBox="1"/>
      </xdr:nvSpPr>
      <xdr:spPr>
        <a:xfrm>
          <a:off x="12547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4" name="直線コネクタ 623"/>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7"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8" name="直線コネクタ 627"/>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24828</xdr:rowOff>
    </xdr:from>
    <xdr:to>
      <xdr:col>85</xdr:col>
      <xdr:colOff>127000</xdr:colOff>
      <xdr:row>78</xdr:row>
      <xdr:rowOff>6998</xdr:rowOff>
    </xdr:to>
    <xdr:cxnSp macro="">
      <xdr:nvCxnSpPr>
        <xdr:cNvPr id="629" name="直線コネクタ 628"/>
        <xdr:cNvCxnSpPr/>
      </xdr:nvCxnSpPr>
      <xdr:spPr>
        <a:xfrm>
          <a:off x="15481300" y="13226478"/>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30"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1" name="フローチャート: 判断 630"/>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24828</xdr:rowOff>
    </xdr:from>
    <xdr:to>
      <xdr:col>81</xdr:col>
      <xdr:colOff>50800</xdr:colOff>
      <xdr:row>78</xdr:row>
      <xdr:rowOff>25400</xdr:rowOff>
    </xdr:to>
    <xdr:cxnSp macro="">
      <xdr:nvCxnSpPr>
        <xdr:cNvPr id="632" name="直線コネクタ 631"/>
        <xdr:cNvCxnSpPr/>
      </xdr:nvCxnSpPr>
      <xdr:spPr>
        <a:xfrm flipV="1">
          <a:off x="14592300" y="13226478"/>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3" name="フローチャート: 判断 632"/>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4" name="テキスト ボックス 633"/>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6" name="フローチャート: 判断 635"/>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7" name="テキスト ボックス 636"/>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9" name="フローチャート: 判断 638"/>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40" name="テキスト ボックス 639"/>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1" name="フローチャート: 判断 640"/>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2" name="テキスト ボックス 641"/>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127648</xdr:rowOff>
    </xdr:from>
    <xdr:to>
      <xdr:col>85</xdr:col>
      <xdr:colOff>177800</xdr:colOff>
      <xdr:row>78</xdr:row>
      <xdr:rowOff>57798</xdr:rowOff>
    </xdr:to>
    <xdr:sp macro="" textlink="">
      <xdr:nvSpPr>
        <xdr:cNvPr id="648" name="楕円 647"/>
        <xdr:cNvSpPr/>
      </xdr:nvSpPr>
      <xdr:spPr>
        <a:xfrm>
          <a:off x="16268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9"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145478</xdr:rowOff>
    </xdr:from>
    <xdr:to>
      <xdr:col>81</xdr:col>
      <xdr:colOff>101600</xdr:colOff>
      <xdr:row>77</xdr:row>
      <xdr:rowOff>75628</xdr:rowOff>
    </xdr:to>
    <xdr:sp macro="" textlink="">
      <xdr:nvSpPr>
        <xdr:cNvPr id="650" name="楕円 649"/>
        <xdr:cNvSpPr/>
      </xdr:nvSpPr>
      <xdr:spPr>
        <a:xfrm>
          <a:off x="15430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92156</xdr:rowOff>
    </xdr:from>
    <xdr:ext cx="469744" cy="259045"/>
    <xdr:sp macro="" textlink="">
      <xdr:nvSpPr>
        <xdr:cNvPr id="651" name="テキスト ボックス 650"/>
        <xdr:cNvSpPr txBox="1"/>
      </xdr:nvSpPr>
      <xdr:spPr>
        <a:xfrm>
          <a:off x="15246428" y="129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3" name="直線コネクタ 682"/>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4"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5" name="直線コネクタ 684"/>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6"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7" name="直線コネクタ 686"/>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74516</xdr:rowOff>
    </xdr:from>
    <xdr:to>
      <xdr:col>85</xdr:col>
      <xdr:colOff>127000</xdr:colOff>
      <xdr:row>96</xdr:row>
      <xdr:rowOff>92201</xdr:rowOff>
    </xdr:to>
    <xdr:cxnSp macro="">
      <xdr:nvCxnSpPr>
        <xdr:cNvPr id="688" name="直線コネクタ 687"/>
        <xdr:cNvCxnSpPr/>
      </xdr:nvCxnSpPr>
      <xdr:spPr>
        <a:xfrm>
          <a:off x="15481300" y="16190816"/>
          <a:ext cx="838200" cy="36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9"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0" name="フローチャート: 判断 689"/>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74516</xdr:rowOff>
    </xdr:from>
    <xdr:to>
      <xdr:col>81</xdr:col>
      <xdr:colOff>50800</xdr:colOff>
      <xdr:row>96</xdr:row>
      <xdr:rowOff>72704</xdr:rowOff>
    </xdr:to>
    <xdr:cxnSp macro="">
      <xdr:nvCxnSpPr>
        <xdr:cNvPr id="691" name="直線コネクタ 690"/>
        <xdr:cNvCxnSpPr/>
      </xdr:nvCxnSpPr>
      <xdr:spPr>
        <a:xfrm flipV="1">
          <a:off x="14592300" y="16190816"/>
          <a:ext cx="889000" cy="3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2" name="フローチャート: 判断 691"/>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3" name="テキスト ボックス 692"/>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62939</xdr:rowOff>
    </xdr:from>
    <xdr:to>
      <xdr:col>76</xdr:col>
      <xdr:colOff>114300</xdr:colOff>
      <xdr:row>96</xdr:row>
      <xdr:rowOff>72704</xdr:rowOff>
    </xdr:to>
    <xdr:cxnSp macro="">
      <xdr:nvCxnSpPr>
        <xdr:cNvPr id="694" name="直線コネクタ 693"/>
        <xdr:cNvCxnSpPr/>
      </xdr:nvCxnSpPr>
      <xdr:spPr>
        <a:xfrm>
          <a:off x="13703300" y="16522139"/>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5" name="フローチャート: 判断 694"/>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6" name="テキスト ボックス 695"/>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36568</xdr:rowOff>
    </xdr:from>
    <xdr:to>
      <xdr:col>71</xdr:col>
      <xdr:colOff>177800</xdr:colOff>
      <xdr:row>96</xdr:row>
      <xdr:rowOff>62939</xdr:rowOff>
    </xdr:to>
    <xdr:cxnSp macro="">
      <xdr:nvCxnSpPr>
        <xdr:cNvPr id="697" name="直線コネクタ 696"/>
        <xdr:cNvCxnSpPr/>
      </xdr:nvCxnSpPr>
      <xdr:spPr>
        <a:xfrm>
          <a:off x="12814300" y="16495768"/>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8" name="フローチャート: 判断 697"/>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9" name="テキスト ボックス 698"/>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0" name="フローチャート: 判断 699"/>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1" name="テキスト ボックス 700"/>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41401</xdr:rowOff>
    </xdr:from>
    <xdr:to>
      <xdr:col>85</xdr:col>
      <xdr:colOff>177800</xdr:colOff>
      <xdr:row>96</xdr:row>
      <xdr:rowOff>143001</xdr:rowOff>
    </xdr:to>
    <xdr:sp macro="" textlink="">
      <xdr:nvSpPr>
        <xdr:cNvPr id="707" name="楕円 706"/>
        <xdr:cNvSpPr/>
      </xdr:nvSpPr>
      <xdr:spPr>
        <a:xfrm>
          <a:off x="162687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19828</xdr:rowOff>
    </xdr:from>
    <xdr:ext cx="534377" cy="259045"/>
    <xdr:sp macro="" textlink="">
      <xdr:nvSpPr>
        <xdr:cNvPr id="708" name="公債費該当値テキスト"/>
        <xdr:cNvSpPr txBox="1"/>
      </xdr:nvSpPr>
      <xdr:spPr>
        <a:xfrm>
          <a:off x="16370300" y="164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23716</xdr:rowOff>
    </xdr:from>
    <xdr:to>
      <xdr:col>81</xdr:col>
      <xdr:colOff>101600</xdr:colOff>
      <xdr:row>94</xdr:row>
      <xdr:rowOff>125316</xdr:rowOff>
    </xdr:to>
    <xdr:sp macro="" textlink="">
      <xdr:nvSpPr>
        <xdr:cNvPr id="709" name="楕円 708"/>
        <xdr:cNvSpPr/>
      </xdr:nvSpPr>
      <xdr:spPr>
        <a:xfrm>
          <a:off x="15430500" y="161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141843</xdr:rowOff>
    </xdr:from>
    <xdr:ext cx="534377" cy="259045"/>
    <xdr:sp macro="" textlink="">
      <xdr:nvSpPr>
        <xdr:cNvPr id="710" name="テキスト ボックス 709"/>
        <xdr:cNvSpPr txBox="1"/>
      </xdr:nvSpPr>
      <xdr:spPr>
        <a:xfrm>
          <a:off x="15214111" y="159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21904</xdr:rowOff>
    </xdr:from>
    <xdr:to>
      <xdr:col>76</xdr:col>
      <xdr:colOff>165100</xdr:colOff>
      <xdr:row>96</xdr:row>
      <xdr:rowOff>123504</xdr:rowOff>
    </xdr:to>
    <xdr:sp macro="" textlink="">
      <xdr:nvSpPr>
        <xdr:cNvPr id="711" name="楕円 710"/>
        <xdr:cNvSpPr/>
      </xdr:nvSpPr>
      <xdr:spPr>
        <a:xfrm>
          <a:off x="14541500" y="16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114631</xdr:rowOff>
    </xdr:from>
    <xdr:ext cx="534377" cy="259045"/>
    <xdr:sp macro="" textlink="">
      <xdr:nvSpPr>
        <xdr:cNvPr id="712" name="テキスト ボックス 711"/>
        <xdr:cNvSpPr txBox="1"/>
      </xdr:nvSpPr>
      <xdr:spPr>
        <a:xfrm>
          <a:off x="14325111" y="165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12139</xdr:rowOff>
    </xdr:from>
    <xdr:to>
      <xdr:col>72</xdr:col>
      <xdr:colOff>38100</xdr:colOff>
      <xdr:row>96</xdr:row>
      <xdr:rowOff>113739</xdr:rowOff>
    </xdr:to>
    <xdr:sp macro="" textlink="">
      <xdr:nvSpPr>
        <xdr:cNvPr id="713" name="楕円 712"/>
        <xdr:cNvSpPr/>
      </xdr:nvSpPr>
      <xdr:spPr>
        <a:xfrm>
          <a:off x="13652500" y="164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104866</xdr:rowOff>
    </xdr:from>
    <xdr:ext cx="534377" cy="259045"/>
    <xdr:sp macro="" textlink="">
      <xdr:nvSpPr>
        <xdr:cNvPr id="714" name="テキスト ボックス 713"/>
        <xdr:cNvSpPr txBox="1"/>
      </xdr:nvSpPr>
      <xdr:spPr>
        <a:xfrm>
          <a:off x="13436111" y="165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157218</xdr:rowOff>
    </xdr:from>
    <xdr:to>
      <xdr:col>67</xdr:col>
      <xdr:colOff>101600</xdr:colOff>
      <xdr:row>96</xdr:row>
      <xdr:rowOff>87368</xdr:rowOff>
    </xdr:to>
    <xdr:sp macro="" textlink="">
      <xdr:nvSpPr>
        <xdr:cNvPr id="715" name="楕円 714"/>
        <xdr:cNvSpPr/>
      </xdr:nvSpPr>
      <xdr:spPr>
        <a:xfrm>
          <a:off x="12763500" y="164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78495</xdr:rowOff>
    </xdr:from>
    <xdr:ext cx="534377" cy="259045"/>
    <xdr:sp macro="" textlink="">
      <xdr:nvSpPr>
        <xdr:cNvPr id="716" name="テキスト ボックス 715"/>
        <xdr:cNvSpPr txBox="1"/>
      </xdr:nvSpPr>
      <xdr:spPr>
        <a:xfrm>
          <a:off x="12547111" y="165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8" name="直線コネクタ 737"/>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1"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2" name="直線コネクタ 741"/>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4"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5" name="フローチャート: 判断 744"/>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7" name="フローチャート: 判断 746"/>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8" name="テキスト ボックス 747"/>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1" name="テキスト ボックス 750"/>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3" name="フローチャート: 判断 752"/>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4" name="テキスト ボックス 753"/>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5" name="フローチャート: 判断 754"/>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6" name="テキスト ボックス 755"/>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3"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総務費は、ウィズコロナに向けた新しい生活様式版イベント等開催支援事業費補助金、</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による行政効率向上に向けた</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試験環境業務委託料、復興交付金返還金、特別定額給付金の皆増などによって、全体で大幅な増となった。</a:t>
          </a:r>
        </a:p>
        <a:p>
          <a:r>
            <a:rPr kumimoji="1" lang="ja-JP" altLang="en-US" sz="1300">
              <a:latin typeface="ＭＳ Ｐゴシック" panose="020B0600070205080204" pitchFamily="50" charset="-128"/>
              <a:ea typeface="ＭＳ Ｐゴシック" panose="020B0600070205080204" pitchFamily="50" charset="-128"/>
            </a:rPr>
            <a:t>　教育費についても、新型コロナ対策として、小中学校新型コロナウイルス除菌対策事業が増となり、加えて、重点事業として実施している特別史跡多賀城南門等復元工事の進捗により増となり、全体で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民生費は、新型コロナ対策の各種給付金で大幅な増となった反面、こども医療費助成事業等が減となり、全体的に微増に留まった。</a:t>
          </a:r>
        </a:p>
        <a:p>
          <a:r>
            <a:rPr kumimoji="1" lang="ja-JP" altLang="en-US" sz="1300">
              <a:latin typeface="ＭＳ Ｐゴシック" panose="020B0600070205080204" pitchFamily="50" charset="-128"/>
              <a:ea typeface="ＭＳ Ｐゴシック" panose="020B0600070205080204" pitchFamily="50" charset="-128"/>
            </a:rPr>
            <a:t>　土木費は、復興事業の進捗により、自治法派遣職員負担金の減、緊急避難路物流路（笠神八幡線）整備事業に係る道路改良工事の増、内水排除困難地域側溝整備事業に係る側溝整備工事費の減、緊急避難路物流路（清水沢多賀城線）整備事業に係る道路改良工事費の減などにより、全体で大幅な減となった。一方で、今後は、公共施設の改修により将来的な増加が見込まれるため、予断を許さ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公債費については、令和元年度に実施した繰上償還の効果により、大きく減となっている。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財政調整基金については、市税の増に加え、現年・繰越事業で執行残が発生したことにより決算剰余金が発生したことによるものである。</a:t>
          </a:r>
        </a:p>
        <a:p>
          <a:r>
            <a:rPr kumimoji="1" lang="ja-JP" altLang="en-US" sz="1200">
              <a:latin typeface="ＭＳ ゴシック" pitchFamily="49" charset="-128"/>
              <a:ea typeface="ＭＳ ゴシック" pitchFamily="49" charset="-128"/>
            </a:rPr>
            <a:t>　実質単年度収支については３．１４ポイントの減少となっているものの、平成３０年度に引き続き黒字を確保している。</a:t>
          </a:r>
        </a:p>
        <a:p>
          <a:r>
            <a:rPr kumimoji="1" lang="ja-JP" altLang="en-US" sz="1200">
              <a:latin typeface="ＭＳ ゴシック" pitchFamily="49" charset="-128"/>
              <a:ea typeface="ＭＳ ゴシック" pitchFamily="49" charset="-128"/>
            </a:rPr>
            <a:t>　今後も、事務事業の見直し等による歳出削減を図り、健全な財政運営に努めていく。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全会計において昨年度から概ね横ばいに推移し、赤字は発生しておらず、健全化判断比率上では健全な状態を保っている。</a:t>
          </a:r>
        </a:p>
        <a:p>
          <a:r>
            <a:rPr kumimoji="1" lang="ja-JP" altLang="en-US" sz="1400">
              <a:latin typeface="ＭＳ ゴシック" pitchFamily="49" charset="-128"/>
              <a:ea typeface="ＭＳ ゴシック" pitchFamily="49" charset="-128"/>
            </a:rPr>
            <a:t>　一般会計において、平成３０年度から令和元年度にかけて黒字が大きく減少している要因としては、ふるさと・多賀城応援寄附額が減少したことが挙げられる。</a:t>
          </a:r>
        </a:p>
        <a:p>
          <a:r>
            <a:rPr kumimoji="1" lang="ja-JP" altLang="en-US" sz="1400">
              <a:latin typeface="ＭＳ ゴシック" pitchFamily="49" charset="-128"/>
              <a:ea typeface="ＭＳ ゴシック" pitchFamily="49" charset="-128"/>
            </a:rPr>
            <a:t>　今後の安定的な財政運営に際しては、事務事業の見直し及び市税等の経常的な収入の確保に努めていく。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35718269</v>
      </c>
      <c r="BO4" s="426"/>
      <c r="BP4" s="426"/>
      <c r="BQ4" s="426"/>
      <c r="BR4" s="426"/>
      <c r="BS4" s="426"/>
      <c r="BT4" s="426"/>
      <c r="BU4" s="427"/>
      <c r="BV4" s="425">
        <v>30767228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3.6</v>
      </c>
      <c r="CU4" s="610"/>
      <c r="CV4" s="610"/>
      <c r="CW4" s="610"/>
      <c r="CX4" s="610"/>
      <c r="CY4" s="610"/>
      <c r="CZ4" s="610"/>
      <c r="DA4" s="611"/>
      <c r="DB4" s="609">
        <v>3.7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34938567</v>
      </c>
      <c r="BO5" s="431"/>
      <c r="BP5" s="431"/>
      <c r="BQ5" s="431"/>
      <c r="BR5" s="431"/>
      <c r="BS5" s="431"/>
      <c r="BT5" s="431"/>
      <c r="BU5" s="432"/>
      <c r="BV5" s="430">
        <v>28741291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99.6</v>
      </c>
      <c r="CU5" s="401"/>
      <c r="CV5" s="401"/>
      <c r="CW5" s="401"/>
      <c r="CX5" s="401"/>
      <c r="CY5" s="401"/>
      <c r="CZ5" s="401"/>
      <c r="DA5" s="402"/>
      <c r="DB5" s="400">
        <v>101.9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779702</v>
      </c>
      <c r="BO6" s="431"/>
      <c r="BP6" s="431"/>
      <c r="BQ6" s="431"/>
      <c r="BR6" s="431"/>
      <c r="BS6" s="431"/>
      <c r="BT6" s="431"/>
      <c r="BU6" s="432"/>
      <c r="BV6" s="430">
        <v>2025937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105</v>
      </c>
      <c r="CU6" s="584"/>
      <c r="CV6" s="584"/>
      <c r="CW6" s="584"/>
      <c r="CX6" s="584"/>
      <c r="CY6" s="584"/>
      <c r="CZ6" s="584"/>
      <c r="DA6" s="585"/>
      <c r="DB6" s="583">
        <v>108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321503</v>
      </c>
      <c r="BO7" s="431"/>
      <c r="BP7" s="431"/>
      <c r="BQ7" s="431"/>
      <c r="BR7" s="431"/>
      <c r="BS7" s="431"/>
      <c r="BT7" s="431"/>
      <c r="BU7" s="432"/>
      <c r="BV7" s="430">
        <v>1566680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12632021</v>
      </c>
      <c r="CU7" s="431"/>
      <c r="CV7" s="431"/>
      <c r="CW7" s="431"/>
      <c r="CX7" s="431"/>
      <c r="CY7" s="431"/>
      <c r="CZ7" s="431"/>
      <c r="DA7" s="432"/>
      <c r="DB7" s="430">
        <v>12404022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458199</v>
      </c>
      <c r="BO8" s="431"/>
      <c r="BP8" s="431"/>
      <c r="BQ8" s="431"/>
      <c r="BR8" s="431"/>
      <c r="BS8" s="431"/>
      <c r="BT8" s="431"/>
      <c r="BU8" s="432"/>
      <c r="BV8" s="430">
        <v>459257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0.72</v>
      </c>
      <c r="CU8" s="544"/>
      <c r="CV8" s="544"/>
      <c r="CW8" s="544"/>
      <c r="CX8" s="544"/>
      <c r="CY8" s="544"/>
      <c r="CZ8" s="544"/>
      <c r="DA8" s="545"/>
      <c r="DB8" s="543">
        <v>0.7</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62827</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-1058</v>
      </c>
      <c r="BO9" s="431"/>
      <c r="BP9" s="431"/>
      <c r="BQ9" s="431"/>
      <c r="BR9" s="431"/>
      <c r="BS9" s="431"/>
      <c r="BT9" s="431"/>
      <c r="BU9" s="432"/>
      <c r="BV9" s="430">
        <v>-185571</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v>
      </c>
      <c r="CU9" s="401"/>
      <c r="CV9" s="401"/>
      <c r="CW9" s="401"/>
      <c r="CX9" s="401"/>
      <c r="CY9" s="401"/>
      <c r="CZ9" s="401"/>
      <c r="DA9" s="402"/>
      <c r="DB9" s="400">
        <v>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62096</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104</v>
      </c>
      <c r="AV10" s="488"/>
      <c r="AW10" s="488"/>
      <c r="AX10" s="488"/>
      <c r="AY10" s="410" t="s">
        <v>118</v>
      </c>
      <c r="AZ10" s="411"/>
      <c r="BA10" s="411"/>
      <c r="BB10" s="411"/>
      <c r="BC10" s="411"/>
      <c r="BD10" s="411"/>
      <c r="BE10" s="411"/>
      <c r="BF10" s="411"/>
      <c r="BG10" s="411"/>
      <c r="BH10" s="411"/>
      <c r="BI10" s="411"/>
      <c r="BJ10" s="411"/>
      <c r="BK10" s="411"/>
      <c r="BL10" s="411"/>
      <c r="BM10" s="412"/>
      <c r="BN10" s="430">
        <v>624007</v>
      </c>
      <c r="BO10" s="431"/>
      <c r="BP10" s="431"/>
      <c r="BQ10" s="431"/>
      <c r="BR10" s="431"/>
      <c r="BS10" s="431"/>
      <c r="BT10" s="431"/>
      <c r="BU10" s="432"/>
      <c r="BV10" s="430">
        <v>48498</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93</v>
      </c>
      <c r="AV11" s="488"/>
      <c r="AW11" s="488"/>
      <c r="AX11" s="488"/>
      <c r="AY11" s="410" t="s">
        <v>123</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1287928</v>
      </c>
      <c r="BW11" s="431"/>
      <c r="BX11" s="431"/>
      <c r="BY11" s="431"/>
      <c r="BZ11" s="431"/>
      <c r="CA11" s="431"/>
      <c r="CB11" s="431"/>
      <c r="CC11" s="432"/>
      <c r="CD11" s="439" t="s">
        <v>124</v>
      </c>
      <c r="CE11" s="440"/>
      <c r="CF11" s="440"/>
      <c r="CG11" s="440"/>
      <c r="CH11" s="440"/>
      <c r="CI11" s="440"/>
      <c r="CJ11" s="440"/>
      <c r="CK11" s="440"/>
      <c r="CL11" s="440"/>
      <c r="CM11" s="440"/>
      <c r="CN11" s="440"/>
      <c r="CO11" s="440"/>
      <c r="CP11" s="440"/>
      <c r="CQ11" s="440"/>
      <c r="CR11" s="440"/>
      <c r="CS11" s="441"/>
      <c r="CT11" s="543" t="s">
        <v>125</v>
      </c>
      <c r="CU11" s="544"/>
      <c r="CV11" s="544"/>
      <c r="CW11" s="544"/>
      <c r="CX11" s="544"/>
      <c r="CY11" s="544"/>
      <c r="CZ11" s="544"/>
      <c r="DA11" s="545"/>
      <c r="DB11" s="543" t="s">
        <v>125</v>
      </c>
      <c r="DC11" s="544"/>
      <c r="DD11" s="544"/>
      <c r="DE11" s="544"/>
      <c r="DF11" s="544"/>
      <c r="DG11" s="544"/>
      <c r="DH11" s="544"/>
      <c r="DI11" s="545"/>
      <c r="DJ11" s="186"/>
      <c r="DK11" s="186"/>
      <c r="DL11" s="186"/>
      <c r="DM11" s="186"/>
      <c r="DN11" s="186"/>
      <c r="DO11" s="186"/>
    </row>
    <row r="12" spans="1:119" ht="18.75" customHeight="1" x14ac:dyDescent="0.15">
      <c r="A12" s="187"/>
      <c r="B12" s="546" t="s">
        <v>126</v>
      </c>
      <c r="C12" s="547"/>
      <c r="D12" s="547"/>
      <c r="E12" s="547"/>
      <c r="F12" s="547"/>
      <c r="G12" s="547"/>
      <c r="H12" s="547"/>
      <c r="I12" s="547"/>
      <c r="J12" s="547"/>
      <c r="K12" s="548"/>
      <c r="L12" s="555" t="s">
        <v>127</v>
      </c>
      <c r="M12" s="556"/>
      <c r="N12" s="556"/>
      <c r="O12" s="556"/>
      <c r="P12" s="556"/>
      <c r="Q12" s="557"/>
      <c r="R12" s="558">
        <v>62311</v>
      </c>
      <c r="S12" s="559"/>
      <c r="T12" s="559"/>
      <c r="U12" s="559"/>
      <c r="V12" s="560"/>
      <c r="W12" s="561" t="s">
        <v>1</v>
      </c>
      <c r="X12" s="488"/>
      <c r="Y12" s="488"/>
      <c r="Z12" s="488"/>
      <c r="AA12" s="488"/>
      <c r="AB12" s="562"/>
      <c r="AC12" s="563" t="s">
        <v>128</v>
      </c>
      <c r="AD12" s="564"/>
      <c r="AE12" s="564"/>
      <c r="AF12" s="564"/>
      <c r="AG12" s="565"/>
      <c r="AH12" s="563" t="s">
        <v>129</v>
      </c>
      <c r="AI12" s="564"/>
      <c r="AJ12" s="564"/>
      <c r="AK12" s="564"/>
      <c r="AL12" s="566"/>
      <c r="AM12" s="499" t="s">
        <v>130</v>
      </c>
      <c r="AN12" s="404"/>
      <c r="AO12" s="404"/>
      <c r="AP12" s="404"/>
      <c r="AQ12" s="404"/>
      <c r="AR12" s="404"/>
      <c r="AS12" s="404"/>
      <c r="AT12" s="405"/>
      <c r="AU12" s="487" t="s">
        <v>93</v>
      </c>
      <c r="AV12" s="488"/>
      <c r="AW12" s="488"/>
      <c r="AX12" s="488"/>
      <c r="AY12" s="410" t="s">
        <v>131</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150000</v>
      </c>
      <c r="BW12" s="431"/>
      <c r="BX12" s="431"/>
      <c r="BY12" s="431"/>
      <c r="BZ12" s="431"/>
      <c r="CA12" s="431"/>
      <c r="CB12" s="431"/>
      <c r="CC12" s="432"/>
      <c r="CD12" s="439" t="s">
        <v>132</v>
      </c>
      <c r="CE12" s="440"/>
      <c r="CF12" s="440"/>
      <c r="CG12" s="440"/>
      <c r="CH12" s="440"/>
      <c r="CI12" s="440"/>
      <c r="CJ12" s="440"/>
      <c r="CK12" s="440"/>
      <c r="CL12" s="440"/>
      <c r="CM12" s="440"/>
      <c r="CN12" s="440"/>
      <c r="CO12" s="440"/>
      <c r="CP12" s="440"/>
      <c r="CQ12" s="440"/>
      <c r="CR12" s="440"/>
      <c r="CS12" s="441"/>
      <c r="CT12" s="543" t="s">
        <v>133</v>
      </c>
      <c r="CU12" s="544"/>
      <c r="CV12" s="544"/>
      <c r="CW12" s="544"/>
      <c r="CX12" s="544"/>
      <c r="CY12" s="544"/>
      <c r="CZ12" s="544"/>
      <c r="DA12" s="545"/>
      <c r="DB12" s="543" t="s">
        <v>134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61910</v>
      </c>
      <c r="S13" s="534"/>
      <c r="T13" s="534"/>
      <c r="U13" s="534"/>
      <c r="V13" s="535"/>
      <c r="W13" s="521" t="s">
        <v>136</v>
      </c>
      <c r="X13" s="443"/>
      <c r="Y13" s="443"/>
      <c r="Z13" s="443"/>
      <c r="AA13" s="443"/>
      <c r="AB13" s="444"/>
      <c r="AC13" s="406">
        <v>328</v>
      </c>
      <c r="AD13" s="407"/>
      <c r="AE13" s="407"/>
      <c r="AF13" s="407"/>
      <c r="AG13" s="408"/>
      <c r="AH13" s="406">
        <v>326</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622949</v>
      </c>
      <c r="BO13" s="431"/>
      <c r="BP13" s="431"/>
      <c r="BQ13" s="431"/>
      <c r="BR13" s="431"/>
      <c r="BS13" s="431"/>
      <c r="BT13" s="431"/>
      <c r="BU13" s="432"/>
      <c r="BV13" s="430">
        <v>1000855</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6.7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62416</v>
      </c>
      <c r="S14" s="534"/>
      <c r="T14" s="534"/>
      <c r="U14" s="534"/>
      <c r="V14" s="535"/>
      <c r="W14" s="536"/>
      <c r="X14" s="446"/>
      <c r="Y14" s="446"/>
      <c r="Z14" s="446"/>
      <c r="AA14" s="446"/>
      <c r="AB14" s="447"/>
      <c r="AC14" s="526">
        <v>1.2</v>
      </c>
      <c r="AD14" s="527"/>
      <c r="AE14" s="527"/>
      <c r="AF14" s="527"/>
      <c r="AG14" s="528"/>
      <c r="AH14" s="526">
        <v>1.1000000000000001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t="s">
        <v>143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61895</v>
      </c>
      <c r="S15" s="534"/>
      <c r="T15" s="534"/>
      <c r="U15" s="534"/>
      <c r="V15" s="535"/>
      <c r="W15" s="521" t="s">
        <v>145</v>
      </c>
      <c r="X15" s="443"/>
      <c r="Y15" s="443"/>
      <c r="Z15" s="443"/>
      <c r="AA15" s="443"/>
      <c r="AB15" s="444"/>
      <c r="AC15" s="406">
        <v>6039</v>
      </c>
      <c r="AD15" s="407"/>
      <c r="AE15" s="407"/>
      <c r="AF15" s="407"/>
      <c r="AG15" s="408"/>
      <c r="AH15" s="406">
        <v>6028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7307689</v>
      </c>
      <c r="BO15" s="426"/>
      <c r="BP15" s="426"/>
      <c r="BQ15" s="426"/>
      <c r="BR15" s="426"/>
      <c r="BS15" s="426"/>
      <c r="BT15" s="426"/>
      <c r="BU15" s="427"/>
      <c r="BV15" s="425">
        <v>6925828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21.3</v>
      </c>
      <c r="AD16" s="527"/>
      <c r="AE16" s="527"/>
      <c r="AF16" s="527"/>
      <c r="AG16" s="528"/>
      <c r="AH16" s="526">
        <v>21.2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10068566</v>
      </c>
      <c r="BO16" s="431"/>
      <c r="BP16" s="431"/>
      <c r="BQ16" s="431"/>
      <c r="BR16" s="431"/>
      <c r="BS16" s="431"/>
      <c r="BT16" s="431"/>
      <c r="BU16" s="432"/>
      <c r="BV16" s="430">
        <v>9814248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22044</v>
      </c>
      <c r="AD17" s="407"/>
      <c r="AE17" s="407"/>
      <c r="AF17" s="407"/>
      <c r="AG17" s="408"/>
      <c r="AH17" s="406">
        <v>22099</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9218343</v>
      </c>
      <c r="BO17" s="431"/>
      <c r="BP17" s="431"/>
      <c r="BQ17" s="431"/>
      <c r="BR17" s="431"/>
      <c r="BS17" s="431"/>
      <c r="BT17" s="431"/>
      <c r="BU17" s="432"/>
      <c r="BV17" s="430">
        <v>8811665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19.690000000000001</v>
      </c>
      <c r="M18" s="495"/>
      <c r="N18" s="495"/>
      <c r="O18" s="495"/>
      <c r="P18" s="495"/>
      <c r="Q18" s="495"/>
      <c r="R18" s="496"/>
      <c r="S18" s="496"/>
      <c r="T18" s="496"/>
      <c r="U18" s="496"/>
      <c r="V18" s="497"/>
      <c r="W18" s="511"/>
      <c r="X18" s="512"/>
      <c r="Y18" s="512"/>
      <c r="Z18" s="512"/>
      <c r="AA18" s="512"/>
      <c r="AB18" s="522"/>
      <c r="AC18" s="394">
        <v>77.599999999999994</v>
      </c>
      <c r="AD18" s="395"/>
      <c r="AE18" s="395"/>
      <c r="AF18" s="395"/>
      <c r="AG18" s="498"/>
      <c r="AH18" s="394">
        <v>77.7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12685521</v>
      </c>
      <c r="BO18" s="431"/>
      <c r="BP18" s="431"/>
      <c r="BQ18" s="431"/>
      <c r="BR18" s="431"/>
      <c r="BS18" s="431"/>
      <c r="BT18" s="431"/>
      <c r="BU18" s="432"/>
      <c r="BV18" s="430">
        <v>12850874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3191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16388837</v>
      </c>
      <c r="BO19" s="431"/>
      <c r="BP19" s="431"/>
      <c r="BQ19" s="431"/>
      <c r="BR19" s="431"/>
      <c r="BS19" s="431"/>
      <c r="BT19" s="431"/>
      <c r="BU19" s="432"/>
      <c r="BV19" s="430">
        <v>18273012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26347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22782907</v>
      </c>
      <c r="BO23" s="431"/>
      <c r="BP23" s="431"/>
      <c r="BQ23" s="431"/>
      <c r="BR23" s="431"/>
      <c r="BS23" s="431"/>
      <c r="BT23" s="431"/>
      <c r="BU23" s="432"/>
      <c r="BV23" s="430">
        <v>22675113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9640</v>
      </c>
      <c r="R24" s="407"/>
      <c r="S24" s="407"/>
      <c r="T24" s="407"/>
      <c r="U24" s="407"/>
      <c r="V24" s="408"/>
      <c r="W24" s="472"/>
      <c r="X24" s="463"/>
      <c r="Y24" s="464"/>
      <c r="Z24" s="403" t="s">
        <v>169</v>
      </c>
      <c r="AA24" s="404"/>
      <c r="AB24" s="404"/>
      <c r="AC24" s="404"/>
      <c r="AD24" s="404"/>
      <c r="AE24" s="404"/>
      <c r="AF24" s="404"/>
      <c r="AG24" s="405"/>
      <c r="AH24" s="406">
        <v>374</v>
      </c>
      <c r="AI24" s="407"/>
      <c r="AJ24" s="407"/>
      <c r="AK24" s="407"/>
      <c r="AL24" s="408"/>
      <c r="AM24" s="406">
        <v>1058046</v>
      </c>
      <c r="AN24" s="407"/>
      <c r="AO24" s="407"/>
      <c r="AP24" s="407"/>
      <c r="AQ24" s="407"/>
      <c r="AR24" s="408"/>
      <c r="AS24" s="406">
        <v>2829</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16107282</v>
      </c>
      <c r="BO24" s="431"/>
      <c r="BP24" s="431"/>
      <c r="BQ24" s="431"/>
      <c r="BR24" s="431"/>
      <c r="BS24" s="431"/>
      <c r="BT24" s="431"/>
      <c r="BU24" s="432"/>
      <c r="BV24" s="430">
        <v>16192351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7800</v>
      </c>
      <c r="R25" s="407"/>
      <c r="S25" s="407"/>
      <c r="T25" s="407"/>
      <c r="U25" s="407"/>
      <c r="V25" s="408"/>
      <c r="W25" s="472"/>
      <c r="X25" s="463"/>
      <c r="Y25" s="464"/>
      <c r="Z25" s="403" t="s">
        <v>172</v>
      </c>
      <c r="AA25" s="404"/>
      <c r="AB25" s="404"/>
      <c r="AC25" s="404"/>
      <c r="AD25" s="404"/>
      <c r="AE25" s="404"/>
      <c r="AF25" s="404"/>
      <c r="AG25" s="405"/>
      <c r="AH25" s="406" t="s">
        <v>143</v>
      </c>
      <c r="AI25" s="407"/>
      <c r="AJ25" s="407"/>
      <c r="AK25" s="407"/>
      <c r="AL25" s="408"/>
      <c r="AM25" s="406" t="s">
        <v>133</v>
      </c>
      <c r="AN25" s="407"/>
      <c r="AO25" s="407"/>
      <c r="AP25" s="407"/>
      <c r="AQ25" s="407"/>
      <c r="AR25" s="408"/>
      <c r="AS25" s="406" t="s">
        <v>133</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7468127</v>
      </c>
      <c r="BO25" s="426"/>
      <c r="BP25" s="426"/>
      <c r="BQ25" s="426"/>
      <c r="BR25" s="426"/>
      <c r="BS25" s="426"/>
      <c r="BT25" s="426"/>
      <c r="BU25" s="427"/>
      <c r="BV25" s="425">
        <v>6202218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6570</v>
      </c>
      <c r="R26" s="407"/>
      <c r="S26" s="407"/>
      <c r="T26" s="407"/>
      <c r="U26" s="407"/>
      <c r="V26" s="408"/>
      <c r="W26" s="472"/>
      <c r="X26" s="463"/>
      <c r="Y26" s="464"/>
      <c r="Z26" s="403" t="s">
        <v>175</v>
      </c>
      <c r="AA26" s="485"/>
      <c r="AB26" s="485"/>
      <c r="AC26" s="485"/>
      <c r="AD26" s="485"/>
      <c r="AE26" s="485"/>
      <c r="AF26" s="485"/>
      <c r="AG26" s="486"/>
      <c r="AH26" s="406">
        <v>1</v>
      </c>
      <c r="AI26" s="407"/>
      <c r="AJ26" s="407"/>
      <c r="AK26" s="407"/>
      <c r="AL26" s="408"/>
      <c r="AM26" s="406" t="s">
        <v>176</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133</v>
      </c>
      <c r="BO26" s="431"/>
      <c r="BP26" s="431"/>
      <c r="BQ26" s="431"/>
      <c r="BR26" s="431"/>
      <c r="BS26" s="431"/>
      <c r="BT26" s="431"/>
      <c r="BU26" s="432"/>
      <c r="BV26" s="430" t="s">
        <v>143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4960</v>
      </c>
      <c r="R27" s="407"/>
      <c r="S27" s="407"/>
      <c r="T27" s="407"/>
      <c r="U27" s="407"/>
      <c r="V27" s="408"/>
      <c r="W27" s="472"/>
      <c r="X27" s="463"/>
      <c r="Y27" s="464"/>
      <c r="Z27" s="403" t="s">
        <v>180</v>
      </c>
      <c r="AA27" s="404"/>
      <c r="AB27" s="404"/>
      <c r="AC27" s="404"/>
      <c r="AD27" s="404"/>
      <c r="AE27" s="404"/>
      <c r="AF27" s="404"/>
      <c r="AG27" s="405"/>
      <c r="AH27" s="406">
        <v>2</v>
      </c>
      <c r="AI27" s="407"/>
      <c r="AJ27" s="407"/>
      <c r="AK27" s="407"/>
      <c r="AL27" s="408"/>
      <c r="AM27" s="406" t="s">
        <v>176</v>
      </c>
      <c r="AN27" s="407"/>
      <c r="AO27" s="407"/>
      <c r="AP27" s="407"/>
      <c r="AQ27" s="407"/>
      <c r="AR27" s="408"/>
      <c r="AS27" s="406" t="s">
        <v>176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1001669</v>
      </c>
      <c r="BO27" s="434"/>
      <c r="BP27" s="434"/>
      <c r="BQ27" s="434"/>
      <c r="BR27" s="434"/>
      <c r="BS27" s="434"/>
      <c r="BT27" s="434"/>
      <c r="BU27" s="435"/>
      <c r="BV27" s="433">
        <v>1001161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4250</v>
      </c>
      <c r="R28" s="407"/>
      <c r="S28" s="407"/>
      <c r="T28" s="407"/>
      <c r="U28" s="407"/>
      <c r="V28" s="408"/>
      <c r="W28" s="472"/>
      <c r="X28" s="463"/>
      <c r="Y28" s="464"/>
      <c r="Z28" s="403" t="s">
        <v>183</v>
      </c>
      <c r="AA28" s="404"/>
      <c r="AB28" s="404"/>
      <c r="AC28" s="404"/>
      <c r="AD28" s="404"/>
      <c r="AE28" s="404"/>
      <c r="AF28" s="404"/>
      <c r="AG28" s="405"/>
      <c r="AH28" s="406" t="s">
        <v>133</v>
      </c>
      <c r="AI28" s="407"/>
      <c r="AJ28" s="407"/>
      <c r="AK28" s="407"/>
      <c r="AL28" s="408"/>
      <c r="AM28" s="406" t="s">
        <v>133</v>
      </c>
      <c r="AN28" s="407"/>
      <c r="AO28" s="407"/>
      <c r="AP28" s="407"/>
      <c r="AQ28" s="407"/>
      <c r="AR28" s="408"/>
      <c r="AS28" s="406" t="s">
        <v>143</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3268543</v>
      </c>
      <c r="BO28" s="426"/>
      <c r="BP28" s="426"/>
      <c r="BQ28" s="426"/>
      <c r="BR28" s="426"/>
      <c r="BS28" s="426"/>
      <c r="BT28" s="426"/>
      <c r="BU28" s="427"/>
      <c r="BV28" s="425">
        <v>2394536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16</v>
      </c>
      <c r="M29" s="407"/>
      <c r="N29" s="407"/>
      <c r="O29" s="407"/>
      <c r="P29" s="408"/>
      <c r="Q29" s="406">
        <v>3940</v>
      </c>
      <c r="R29" s="407"/>
      <c r="S29" s="407"/>
      <c r="T29" s="407"/>
      <c r="U29" s="407"/>
      <c r="V29" s="408"/>
      <c r="W29" s="473"/>
      <c r="X29" s="474"/>
      <c r="Y29" s="475"/>
      <c r="Z29" s="403" t="s">
        <v>186</v>
      </c>
      <c r="AA29" s="404"/>
      <c r="AB29" s="404"/>
      <c r="AC29" s="404"/>
      <c r="AD29" s="404"/>
      <c r="AE29" s="404"/>
      <c r="AF29" s="404"/>
      <c r="AG29" s="405"/>
      <c r="AH29" s="406">
        <v>376</v>
      </c>
      <c r="AI29" s="407"/>
      <c r="AJ29" s="407"/>
      <c r="AK29" s="407"/>
      <c r="AL29" s="408"/>
      <c r="AM29" s="406">
        <v>1065928</v>
      </c>
      <c r="AN29" s="407"/>
      <c r="AO29" s="407"/>
      <c r="AP29" s="407"/>
      <c r="AQ29" s="407"/>
      <c r="AR29" s="408"/>
      <c r="AS29" s="406">
        <v>2835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592142</v>
      </c>
      <c r="BO29" s="431"/>
      <c r="BP29" s="431"/>
      <c r="BQ29" s="431"/>
      <c r="BR29" s="431"/>
      <c r="BS29" s="431"/>
      <c r="BT29" s="431"/>
      <c r="BU29" s="432"/>
      <c r="BV29" s="430">
        <v>405209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93.2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3986457</v>
      </c>
      <c r="BO30" s="434"/>
      <c r="BP30" s="434"/>
      <c r="BQ30" s="434"/>
      <c r="BR30" s="434"/>
      <c r="BS30" s="434"/>
      <c r="BT30" s="434"/>
      <c r="BU30" s="435"/>
      <c r="BV30" s="433">
        <v>5187355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多賀城市水道事業会計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宮城東部衛生処理組合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多賀城市土地開発公社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多賀城市下水道事業会計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宮城県市町村職員退職手当組合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多賀城駅北開発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宮城県市町村非常勤消防団員補償報償組合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塩釜地区消防事務組合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宮城県市町村自治振興センター</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宮城県後期高齢者医療連合組合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P4ZI12HpDmE9AQK4USYgQYdQ3sN9BgYDy33KW11EAcp/ms+TiKxaDDE0053vwgSW3KKCcbQ4hg6OmiRbw94Tw==" saltValue="0B3+m7wK2/RP5XldakLt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556</v>
      </c>
      <c r="D34" s="1212"/>
      <c r="E34" s="1213"/>
      <c r="F34" s="32">
        <v>6.67</v>
      </c>
      <c r="G34" s="33">
        <v>6.06</v>
      </c>
      <c r="H34" s="33">
        <v>5.91</v>
      </c>
      <c r="I34" s="33">
        <v>6.09</v>
      </c>
      <c r="J34" s="34">
        <v>6.19</v>
      </c>
      <c r="K34" s="22"/>
      <c r="L34" s="22"/>
      <c r="M34" s="22"/>
      <c r="N34" s="22"/>
      <c r="O34" s="22"/>
      <c r="P34" s="22"/>
    </row>
    <row r="35" spans="1:16" ht="39" customHeight="1" x14ac:dyDescent="0.15">
      <c r="A35" s="22"/>
      <c r="B35" s="35"/>
      <c r="C35" s="1206" t="s">
        <v>557</v>
      </c>
      <c r="D35" s="1207"/>
      <c r="E35" s="1208"/>
      <c r="F35" s="36">
        <v>0.92</v>
      </c>
      <c r="G35" s="37">
        <v>1.21</v>
      </c>
      <c r="H35" s="37">
        <v>5.18</v>
      </c>
      <c r="I35" s="37">
        <v>3.7</v>
      </c>
      <c r="J35" s="38">
        <v>3.62</v>
      </c>
      <c r="K35" s="22"/>
      <c r="L35" s="22"/>
      <c r="M35" s="22"/>
      <c r="N35" s="22"/>
      <c r="O35" s="22"/>
      <c r="P35" s="22"/>
    </row>
    <row r="36" spans="1:16" ht="39" customHeight="1" x14ac:dyDescent="0.15">
      <c r="A36" s="22"/>
      <c r="B36" s="35"/>
      <c r="C36" s="1206" t="s">
        <v>558</v>
      </c>
      <c r="D36" s="1207"/>
      <c r="E36" s="1208"/>
      <c r="F36" s="36">
        <v>1.07</v>
      </c>
      <c r="G36" s="37">
        <v>0.79</v>
      </c>
      <c r="H36" s="37">
        <v>1.2</v>
      </c>
      <c r="I36" s="37">
        <v>0.72</v>
      </c>
      <c r="J36" s="38">
        <v>0.87</v>
      </c>
      <c r="K36" s="22"/>
      <c r="L36" s="22"/>
      <c r="M36" s="22"/>
      <c r="N36" s="22"/>
      <c r="O36" s="22"/>
      <c r="P36" s="22"/>
    </row>
    <row r="37" spans="1:16" ht="39" customHeight="1" x14ac:dyDescent="0.15">
      <c r="A37" s="22"/>
      <c r="B37" s="35"/>
      <c r="C37" s="1206" t="s">
        <v>559</v>
      </c>
      <c r="D37" s="1207"/>
      <c r="E37" s="1208"/>
      <c r="F37" s="36">
        <v>2.2999999999999998</v>
      </c>
      <c r="G37" s="37">
        <v>2.69</v>
      </c>
      <c r="H37" s="37">
        <v>0.02</v>
      </c>
      <c r="I37" s="37">
        <v>0.03</v>
      </c>
      <c r="J37" s="38">
        <v>0.15</v>
      </c>
      <c r="K37" s="22"/>
      <c r="L37" s="22"/>
      <c r="M37" s="22"/>
      <c r="N37" s="22"/>
      <c r="O37" s="22"/>
      <c r="P37" s="22"/>
    </row>
    <row r="38" spans="1:16" ht="39" customHeight="1" x14ac:dyDescent="0.15">
      <c r="A38" s="22"/>
      <c r="B38" s="35"/>
      <c r="C38" s="1206" t="s">
        <v>560</v>
      </c>
      <c r="D38" s="1207"/>
      <c r="E38" s="1208"/>
      <c r="F38" s="36">
        <v>0.02</v>
      </c>
      <c r="G38" s="37">
        <v>0.04</v>
      </c>
      <c r="H38" s="37">
        <v>0.04</v>
      </c>
      <c r="I38" s="37">
        <v>0.02</v>
      </c>
      <c r="J38" s="38">
        <v>0.02</v>
      </c>
      <c r="K38" s="22"/>
      <c r="L38" s="22"/>
      <c r="M38" s="22"/>
      <c r="N38" s="22"/>
      <c r="O38" s="22"/>
      <c r="P38" s="22"/>
    </row>
    <row r="39" spans="1:16" ht="39" customHeight="1" x14ac:dyDescent="0.15">
      <c r="A39" s="22"/>
      <c r="B39" s="35"/>
      <c r="C39" s="1206" t="s">
        <v>561</v>
      </c>
      <c r="D39" s="1207"/>
      <c r="E39" s="1208"/>
      <c r="F39" s="36" t="s">
        <v>508</v>
      </c>
      <c r="G39" s="37" t="s">
        <v>508</v>
      </c>
      <c r="H39" s="37" t="s">
        <v>508</v>
      </c>
      <c r="I39" s="37" t="s">
        <v>508</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563</v>
      </c>
      <c r="D43" s="1210"/>
      <c r="E43" s="1211"/>
      <c r="F43" s="41">
        <v>0</v>
      </c>
      <c r="G43" s="42">
        <v>0</v>
      </c>
      <c r="H43" s="42">
        <v>0.53</v>
      </c>
      <c r="I43" s="42">
        <v>0.6</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CHoZBZrGXeykjvnODDGG3JZgloFRp321uZStMD8XY5vWUE7Siz6rLC1gz1hoDvcBJVtTgbyJvEmNVwVePcGA==" saltValue="jS9HF8N+laUKNLdRMw9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2208</v>
      </c>
      <c r="L45" s="60">
        <v>2105</v>
      </c>
      <c r="M45" s="60">
        <v>2068</v>
      </c>
      <c r="N45" s="60">
        <v>2078</v>
      </c>
      <c r="O45" s="61">
        <v>1988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1154</v>
      </c>
      <c r="L48" s="64">
        <v>1239</v>
      </c>
      <c r="M48" s="64">
        <v>1066</v>
      </c>
      <c r="N48" s="64">
        <v>1050</v>
      </c>
      <c r="O48" s="65">
        <v>882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114</v>
      </c>
      <c r="L49" s="64">
        <v>67</v>
      </c>
      <c r="M49" s="64">
        <v>15</v>
      </c>
      <c r="N49" s="64">
        <v>14</v>
      </c>
      <c r="O49" s="65">
        <v>23</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2</v>
      </c>
      <c r="M50" s="64">
        <v>2</v>
      </c>
      <c r="N50" s="64">
        <v>2</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2507</v>
      </c>
      <c r="L52" s="64">
        <v>2470</v>
      </c>
      <c r="M52" s="64">
        <v>2524</v>
      </c>
      <c r="N52" s="64">
        <v>2583</v>
      </c>
      <c r="O52" s="65">
        <v>2573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971</v>
      </c>
      <c r="L53" s="69">
        <v>943</v>
      </c>
      <c r="M53" s="69">
        <v>627</v>
      </c>
      <c r="N53" s="69">
        <v>561</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588</v>
      </c>
      <c r="L57" s="84" t="s">
        <v>588</v>
      </c>
      <c r="M57" s="84" t="s">
        <v>588</v>
      </c>
      <c r="N57" s="84" t="s">
        <v>588</v>
      </c>
      <c r="O57" s="85" t="s">
        <v>588</v>
      </c>
    </row>
    <row r="58" spans="1:21" ht="31.5" customHeight="1" thickBot="1" x14ac:dyDescent="0.2">
      <c r="B58" s="1224"/>
      <c r="C58" s="1225"/>
      <c r="D58" s="1229" t="s">
        <v>27</v>
      </c>
      <c r="E58" s="1230"/>
      <c r="F58" s="1230"/>
      <c r="G58" s="1230"/>
      <c r="H58" s="1230"/>
      <c r="I58" s="1230"/>
      <c r="J58" s="1231"/>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5QTg7T0mbt29TsLv7TJJX8J2FiK9bPuoIO3FP2TP8AUrnwqLvKU1SMIRGQN7c2Z3YDZPp0wVEblR5ZCFh8Q==" saltValue="N/E/GoJJ4LBkRsB46a+1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26176</v>
      </c>
      <c r="J41" s="104">
        <v>25534</v>
      </c>
      <c r="K41" s="104">
        <v>24697</v>
      </c>
      <c r="L41" s="104">
        <v>22675</v>
      </c>
      <c r="M41" s="105">
        <v>22783</v>
      </c>
    </row>
    <row r="42" spans="2:13" ht="27.75" customHeight="1" x14ac:dyDescent="0.15">
      <c r="B42" s="1242"/>
      <c r="C42" s="1243"/>
      <c r="D42" s="106"/>
      <c r="E42" s="1246" t="s">
        <v>32</v>
      </c>
      <c r="F42" s="1246"/>
      <c r="G42" s="1246"/>
      <c r="H42" s="1247"/>
      <c r="I42" s="107">
        <v>8</v>
      </c>
      <c r="J42" s="108">
        <v>6</v>
      </c>
      <c r="K42" s="108">
        <v>4</v>
      </c>
      <c r="L42" s="108">
        <v>2</v>
      </c>
      <c r="M42" s="109" t="s">
        <v>508</v>
      </c>
    </row>
    <row r="43" spans="2:13" ht="27.75" customHeight="1" x14ac:dyDescent="0.15">
      <c r="B43" s="1242"/>
      <c r="C43" s="1243"/>
      <c r="D43" s="106"/>
      <c r="E43" s="1246" t="s">
        <v>33</v>
      </c>
      <c r="F43" s="1246"/>
      <c r="G43" s="1246"/>
      <c r="H43" s="1247"/>
      <c r="I43" s="107">
        <v>12639</v>
      </c>
      <c r="J43" s="108">
        <v>12135</v>
      </c>
      <c r="K43" s="108">
        <v>11949</v>
      </c>
      <c r="L43" s="108">
        <v>11621</v>
      </c>
      <c r="M43" s="109">
        <v>11026</v>
      </c>
    </row>
    <row r="44" spans="2:13" ht="27.75" customHeight="1" x14ac:dyDescent="0.15">
      <c r="B44" s="1242"/>
      <c r="C44" s="1243"/>
      <c r="D44" s="106"/>
      <c r="E44" s="1246" t="s">
        <v>34</v>
      </c>
      <c r="F44" s="1246"/>
      <c r="G44" s="1246"/>
      <c r="H44" s="1247"/>
      <c r="I44" s="107">
        <v>133</v>
      </c>
      <c r="J44" s="108">
        <v>131</v>
      </c>
      <c r="K44" s="108">
        <v>126</v>
      </c>
      <c r="L44" s="108">
        <v>219</v>
      </c>
      <c r="M44" s="109">
        <v>607</v>
      </c>
    </row>
    <row r="45" spans="2:13" ht="27.75" customHeight="1" x14ac:dyDescent="0.15">
      <c r="B45" s="1242"/>
      <c r="C45" s="1243"/>
      <c r="D45" s="106"/>
      <c r="E45" s="1246" t="s">
        <v>35</v>
      </c>
      <c r="F45" s="1246"/>
      <c r="G45" s="1246"/>
      <c r="H45" s="1247"/>
      <c r="I45" s="107">
        <v>1306</v>
      </c>
      <c r="J45" s="108">
        <v>1269</v>
      </c>
      <c r="K45" s="108">
        <v>1158</v>
      </c>
      <c r="L45" s="108">
        <v>1157</v>
      </c>
      <c r="M45" s="109">
        <v>1140</v>
      </c>
    </row>
    <row r="46" spans="2:13" ht="27.75" customHeight="1" x14ac:dyDescent="0.15">
      <c r="B46" s="1242"/>
      <c r="C46" s="1243"/>
      <c r="D46" s="110"/>
      <c r="E46" s="1246" t="s">
        <v>36</v>
      </c>
      <c r="F46" s="1246"/>
      <c r="G46" s="1246"/>
      <c r="H46" s="1247"/>
      <c r="I46" s="107">
        <v>3</v>
      </c>
      <c r="J46" s="108">
        <v>6</v>
      </c>
      <c r="K46" s="108">
        <v>5</v>
      </c>
      <c r="L46" s="108">
        <v>8</v>
      </c>
      <c r="M46" s="109">
        <v>6</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7782</v>
      </c>
      <c r="J50" s="108">
        <v>8730</v>
      </c>
      <c r="K50" s="108">
        <v>9595</v>
      </c>
      <c r="L50" s="108">
        <v>8630</v>
      </c>
      <c r="M50" s="109">
        <v>9849</v>
      </c>
    </row>
    <row r="51" spans="2:13" ht="27.75" customHeight="1" x14ac:dyDescent="0.15">
      <c r="B51" s="1242"/>
      <c r="C51" s="1243"/>
      <c r="D51" s="106"/>
      <c r="E51" s="1246" t="s">
        <v>42</v>
      </c>
      <c r="F51" s="1246"/>
      <c r="G51" s="1246"/>
      <c r="H51" s="1247"/>
      <c r="I51" s="107">
        <v>6350</v>
      </c>
      <c r="J51" s="108">
        <v>6220</v>
      </c>
      <c r="K51" s="108">
        <v>6543</v>
      </c>
      <c r="L51" s="108">
        <v>6455</v>
      </c>
      <c r="M51" s="109">
        <v>7196</v>
      </c>
    </row>
    <row r="52" spans="2:13" ht="27.75" customHeight="1" x14ac:dyDescent="0.15">
      <c r="B52" s="1244"/>
      <c r="C52" s="1245"/>
      <c r="D52" s="106"/>
      <c r="E52" s="1246" t="s">
        <v>43</v>
      </c>
      <c r="F52" s="1246"/>
      <c r="G52" s="1246"/>
      <c r="H52" s="1247"/>
      <c r="I52" s="107">
        <v>24108</v>
      </c>
      <c r="J52" s="108">
        <v>23459</v>
      </c>
      <c r="K52" s="108">
        <v>22910</v>
      </c>
      <c r="L52" s="108">
        <v>22180</v>
      </c>
      <c r="M52" s="109">
        <v>21607</v>
      </c>
    </row>
    <row r="53" spans="2:13" ht="27.75" customHeight="1" thickBot="1" x14ac:dyDescent="0.2">
      <c r="B53" s="1248" t="s">
        <v>21</v>
      </c>
      <c r="C53" s="1249"/>
      <c r="D53" s="113"/>
      <c r="E53" s="1250" t="s">
        <v>44</v>
      </c>
      <c r="F53" s="1250"/>
      <c r="G53" s="1250"/>
      <c r="H53" s="1251"/>
      <c r="I53" s="114">
        <v>2025</v>
      </c>
      <c r="J53" s="115">
        <v>674</v>
      </c>
      <c r="K53" s="115">
        <v>-1108</v>
      </c>
      <c r="L53" s="115">
        <v>-1582</v>
      </c>
      <c r="M53" s="116">
        <v>-3090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NTNaF/PKK15u7b9N/r6MY6S0XxvF344za4mtL87aj+JZLAX8QIdsIWYgmrW+x7LZJIhDs4vZKFvZkmaGicLIg==" saltValue="oFEILgwkJzgEhYjQqkeN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2156</v>
      </c>
      <c r="G55" s="128">
        <v>2395</v>
      </c>
      <c r="H55" s="129">
        <v>3269</v>
      </c>
    </row>
    <row r="56" spans="2:8" ht="52.5" customHeight="1" x14ac:dyDescent="0.15">
      <c r="B56" s="130"/>
      <c r="C56" s="1269" t="s">
        <v>48</v>
      </c>
      <c r="D56" s="1269"/>
      <c r="E56" s="1270"/>
      <c r="F56" s="131">
        <v>1321</v>
      </c>
      <c r="G56" s="131">
        <v>405</v>
      </c>
      <c r="H56" s="132">
        <v>592</v>
      </c>
    </row>
    <row r="57" spans="2:8" ht="53.25" customHeight="1" x14ac:dyDescent="0.15">
      <c r="B57" s="130"/>
      <c r="C57" s="1271" t="s">
        <v>49</v>
      </c>
      <c r="D57" s="1271"/>
      <c r="E57" s="1272"/>
      <c r="F57" s="133">
        <v>6710</v>
      </c>
      <c r="G57" s="133">
        <v>5187</v>
      </c>
      <c r="H57" s="134">
        <v>3986</v>
      </c>
    </row>
    <row r="58" spans="2:8" ht="45.75" customHeight="1" x14ac:dyDescent="0.15">
      <c r="B58" s="135"/>
      <c r="C58" s="1259" t="s">
        <v>580</v>
      </c>
      <c r="D58" s="1260"/>
      <c r="E58" s="1261"/>
      <c r="F58" s="136">
        <v>1141</v>
      </c>
      <c r="G58" s="136">
        <v>1096</v>
      </c>
      <c r="H58" s="137">
        <v>1162</v>
      </c>
    </row>
    <row r="59" spans="2:8" ht="45.75" customHeight="1" x14ac:dyDescent="0.15">
      <c r="B59" s="135"/>
      <c r="C59" s="1259" t="s">
        <v>581</v>
      </c>
      <c r="D59" s="1260"/>
      <c r="E59" s="1261"/>
      <c r="F59" s="136">
        <v>948</v>
      </c>
      <c r="G59" s="136">
        <v>840</v>
      </c>
      <c r="H59" s="137">
        <v>829</v>
      </c>
    </row>
    <row r="60" spans="2:8" ht="45.75" customHeight="1" x14ac:dyDescent="0.15">
      <c r="B60" s="135"/>
      <c r="C60" s="1259" t="s">
        <v>583</v>
      </c>
      <c r="D60" s="1260"/>
      <c r="E60" s="1261"/>
      <c r="F60" s="136">
        <v>827</v>
      </c>
      <c r="G60" s="136">
        <v>819</v>
      </c>
      <c r="H60" s="137">
        <v>817</v>
      </c>
    </row>
    <row r="61" spans="2:8" ht="45.75" customHeight="1" x14ac:dyDescent="0.15">
      <c r="B61" s="135"/>
      <c r="C61" s="1259" t="s">
        <v>582</v>
      </c>
      <c r="D61" s="1260"/>
      <c r="E61" s="1261"/>
      <c r="F61" s="136">
        <v>936</v>
      </c>
      <c r="G61" s="136">
        <v>820</v>
      </c>
      <c r="H61" s="137">
        <v>735</v>
      </c>
    </row>
    <row r="62" spans="2:8" ht="45.75" customHeight="1" thickBot="1" x14ac:dyDescent="0.2">
      <c r="B62" s="138"/>
      <c r="C62" s="1262" t="s">
        <v>584</v>
      </c>
      <c r="D62" s="1263"/>
      <c r="E62" s="1264"/>
      <c r="F62" s="139">
        <v>195</v>
      </c>
      <c r="G62" s="139">
        <v>192</v>
      </c>
      <c r="H62" s="140">
        <v>192</v>
      </c>
    </row>
    <row r="63" spans="2:8" ht="52.5" customHeight="1" thickBot="1" x14ac:dyDescent="0.2">
      <c r="B63" s="141"/>
      <c r="C63" s="1265" t="s">
        <v>50</v>
      </c>
      <c r="D63" s="1265"/>
      <c r="E63" s="1266"/>
      <c r="F63" s="142">
        <v>10187</v>
      </c>
      <c r="G63" s="142">
        <v>7987</v>
      </c>
      <c r="H63" s="143">
        <v>7847</v>
      </c>
    </row>
    <row r="64" spans="2:8" ht="15" customHeight="1" x14ac:dyDescent="0.15"/>
  </sheetData>
  <sheetProtection algorithmName="SHA-512" hashValue="eiRaKZEmO9OwEWIAJLPQ1LbKGms4jwwigD9ZvXhW9rorXSdULBJlmIWAesVLacc4eZI5s83ZPzxN8PnEnZOUog==" saltValue="DNgHm2sFEoPHhfNPaAO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98817</v>
      </c>
      <c r="E3" s="162"/>
      <c r="F3" s="163">
        <v>44504</v>
      </c>
      <c r="G3" s="164"/>
      <c r="H3" s="165"/>
    </row>
    <row r="4" spans="1:8" x14ac:dyDescent="0.15">
      <c r="A4" s="166"/>
      <c r="B4" s="167"/>
      <c r="C4" s="168"/>
      <c r="D4" s="169">
        <v>5531</v>
      </c>
      <c r="E4" s="170"/>
      <c r="F4" s="171">
        <v>25876</v>
      </c>
      <c r="G4" s="172"/>
      <c r="H4" s="173"/>
    </row>
    <row r="5" spans="1:8" x14ac:dyDescent="0.15">
      <c r="A5" s="154" t="s">
        <v>541</v>
      </c>
      <c r="B5" s="159"/>
      <c r="C5" s="160"/>
      <c r="D5" s="161">
        <v>98189</v>
      </c>
      <c r="E5" s="162"/>
      <c r="F5" s="163">
        <v>47820</v>
      </c>
      <c r="G5" s="164"/>
      <c r="H5" s="165"/>
    </row>
    <row r="6" spans="1:8" x14ac:dyDescent="0.15">
      <c r="A6" s="166"/>
      <c r="B6" s="167"/>
      <c r="C6" s="168"/>
      <c r="D6" s="169">
        <v>8182</v>
      </c>
      <c r="E6" s="170"/>
      <c r="F6" s="171">
        <v>25855</v>
      </c>
      <c r="G6" s="172"/>
      <c r="H6" s="173"/>
    </row>
    <row r="7" spans="1:8" x14ac:dyDescent="0.15">
      <c r="A7" s="154" t="s">
        <v>542</v>
      </c>
      <c r="B7" s="159"/>
      <c r="C7" s="160"/>
      <c r="D7" s="161">
        <v>62600</v>
      </c>
      <c r="E7" s="162"/>
      <c r="F7" s="163">
        <v>41934</v>
      </c>
      <c r="G7" s="164"/>
      <c r="H7" s="165"/>
    </row>
    <row r="8" spans="1:8" x14ac:dyDescent="0.15">
      <c r="A8" s="166"/>
      <c r="B8" s="167"/>
      <c r="C8" s="168"/>
      <c r="D8" s="169">
        <v>6746</v>
      </c>
      <c r="E8" s="170"/>
      <c r="F8" s="171">
        <v>23352</v>
      </c>
      <c r="G8" s="172"/>
      <c r="H8" s="173"/>
    </row>
    <row r="9" spans="1:8" x14ac:dyDescent="0.15">
      <c r="A9" s="154" t="s">
        <v>543</v>
      </c>
      <c r="B9" s="159"/>
      <c r="C9" s="160"/>
      <c r="D9" s="161">
        <v>72198</v>
      </c>
      <c r="E9" s="162"/>
      <c r="F9" s="163">
        <v>45588</v>
      </c>
      <c r="G9" s="164"/>
      <c r="H9" s="165"/>
    </row>
    <row r="10" spans="1:8" x14ac:dyDescent="0.15">
      <c r="A10" s="166"/>
      <c r="B10" s="167"/>
      <c r="C10" s="168"/>
      <c r="D10" s="169">
        <v>6770</v>
      </c>
      <c r="E10" s="170"/>
      <c r="F10" s="171">
        <v>24150</v>
      </c>
      <c r="G10" s="172"/>
      <c r="H10" s="173"/>
    </row>
    <row r="11" spans="1:8" x14ac:dyDescent="0.15">
      <c r="A11" s="154" t="s">
        <v>544</v>
      </c>
      <c r="B11" s="159"/>
      <c r="C11" s="160"/>
      <c r="D11" s="161">
        <v>70702</v>
      </c>
      <c r="E11" s="162"/>
      <c r="F11" s="163">
        <v>45483</v>
      </c>
      <c r="G11" s="164"/>
      <c r="H11" s="165"/>
    </row>
    <row r="12" spans="1:8" x14ac:dyDescent="0.15">
      <c r="A12" s="166"/>
      <c r="B12" s="167"/>
      <c r="C12" s="174"/>
      <c r="D12" s="169">
        <v>7173</v>
      </c>
      <c r="E12" s="170"/>
      <c r="F12" s="171">
        <v>24241</v>
      </c>
      <c r="G12" s="172"/>
      <c r="H12" s="173"/>
    </row>
    <row r="13" spans="1:8" x14ac:dyDescent="0.15">
      <c r="A13" s="154"/>
      <c r="B13" s="159"/>
      <c r="C13" s="175"/>
      <c r="D13" s="176">
        <v>80501</v>
      </c>
      <c r="E13" s="177"/>
      <c r="F13" s="178">
        <v>45066</v>
      </c>
      <c r="G13" s="179"/>
      <c r="H13" s="165"/>
    </row>
    <row r="14" spans="1:8" x14ac:dyDescent="0.15">
      <c r="A14" s="166"/>
      <c r="B14" s="167"/>
      <c r="C14" s="168"/>
      <c r="D14" s="169">
        <v>6880</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0.92</v>
      </c>
      <c r="C19" s="180">
        <f>ROUND(VALUE(SUBSTITUTE(実質収支比率等に係る経年分析!G$48,"▲","-")),2)</f>
        <v>1.21</v>
      </c>
      <c r="D19" s="180">
        <f>ROUND(VALUE(SUBSTITUTE(実質収支比率等に係る経年分析!H$48,"▲","-")),2)</f>
        <v>5.18</v>
      </c>
      <c r="E19" s="180">
        <f>ROUND(VALUE(SUBSTITUTE(実質収支比率等に係る経年分析!I$48,"▲","-")),2)</f>
        <v>3.7</v>
      </c>
      <c r="F19" s="180">
        <f>ROUND(VALUE(SUBSTITUTE(実質収支比率等に係る経年分析!J$48,"▲","-")),2)</f>
        <v>3.63</v>
      </c>
    </row>
    <row r="20" spans="1:11" x14ac:dyDescent="0.15">
      <c r="A20" s="180" t="s">
        <v>54</v>
      </c>
      <c r="B20" s="180">
        <f>ROUND(VALUE(SUBSTITUTE(実質収支比率等に係る経年分析!F$47,"▲","-")),2)</f>
        <v>16.28</v>
      </c>
      <c r="C20" s="180">
        <f>ROUND(VALUE(SUBSTITUTE(実質収支比率等に係る経年分析!G$47,"▲","-")),2)</f>
        <v>15.85</v>
      </c>
      <c r="D20" s="180">
        <f>ROUND(VALUE(SUBSTITUTE(実質収支比率等に係る経年分析!H$47,"▲","-")),2)</f>
        <v>17.329999999999998</v>
      </c>
      <c r="E20" s="180">
        <f>ROUND(VALUE(SUBSTITUTE(実質収支比率等に係る経年分析!I$47,"▲","-")),2)</f>
        <v>19.3</v>
      </c>
      <c r="F20" s="180">
        <f>ROUND(VALUE(SUBSTITUTE(実質収支比率等に係る経年分析!J$47,"▲","-")),2)</f>
        <v>25.88</v>
      </c>
    </row>
    <row r="21" spans="1:11" x14ac:dyDescent="0.15">
      <c r="A21" s="180" t="s">
        <v>55</v>
      </c>
      <c r="B21" s="180">
        <f>IF(ISNUMBER(VALUE(SUBSTITUTE(実質収支比率等に係る経年分析!F$49,"▲","-"))),ROUND(VALUE(SUBSTITUTE(実質収支比率等に係る経年分析!F$49,"▲","-")),2),NA())</f>
        <v>-7.17</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4.5599999999999996</v>
      </c>
      <c r="E21" s="180">
        <f>IF(ISNUMBER(VALUE(SUBSTITUTE(実質収支比率等に係る経年分析!I$49,"▲","-"))),ROUND(VALUE(SUBSTITUTE(実質収支比率等に係る経年分析!I$49,"▲","-")),2),NA())</f>
        <v>8.07</v>
      </c>
      <c r="F21" s="180">
        <f>IF(ISNUMBER(VALUE(SUBSTITUTE(実質収支比率等に係る経年分析!J$49,"▲","-"))),ROUND(VALUE(SUBSTITUTE(実質収支比率等に係る経年分析!J$49,"▲","-")),2),NA())</f>
        <v>4.93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多賀城市下水道事業会計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3.62</v>
      </c>
    </row>
    <row r="36" spans="1:16" x14ac:dyDescent="0.15">
      <c r="A36" s="181" t="str">
        <f>IF(連結実質赤字比率に係る赤字・黒字の構成分析!C$34="",NA(),連結実質赤字比率に係る赤字・黒字の構成分析!C$34)</f>
        <v>多賀城市水道事業会計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2507</v>
      </c>
      <c r="E42" s="182"/>
      <c r="F42" s="182"/>
      <c r="G42" s="182">
        <f>'実質公債費比率（分子）の構造'!L$52</f>
        <v>2470</v>
      </c>
      <c r="H42" s="182"/>
      <c r="I42" s="182"/>
      <c r="J42" s="182">
        <f>'実質公債費比率（分子）の構造'!M$52</f>
        <v>2524</v>
      </c>
      <c r="K42" s="182"/>
      <c r="L42" s="182"/>
      <c r="M42" s="182">
        <f>'実質公債費比率（分子）の構造'!N$52</f>
        <v>2583</v>
      </c>
      <c r="N42" s="182"/>
      <c r="O42" s="182"/>
      <c r="P42" s="182">
        <f>'実質公債費比率（分子）の構造'!O$52</f>
        <v>2573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114</v>
      </c>
      <c r="C45" s="182"/>
      <c r="D45" s="182"/>
      <c r="E45" s="182">
        <f>'実質公債費比率（分子）の構造'!L$49</f>
        <v>67</v>
      </c>
      <c r="F45" s="182"/>
      <c r="G45" s="182"/>
      <c r="H45" s="182">
        <f>'実質公債費比率（分子）の構造'!M$49</f>
        <v>15</v>
      </c>
      <c r="I45" s="182"/>
      <c r="J45" s="182"/>
      <c r="K45" s="182">
        <f>'実質公債費比率（分子）の構造'!N$49</f>
        <v>14</v>
      </c>
      <c r="L45" s="182"/>
      <c r="M45" s="182"/>
      <c r="N45" s="182">
        <f>'実質公債費比率（分子）の構造'!O$49</f>
        <v>23</v>
      </c>
      <c r="O45" s="182"/>
      <c r="P45" s="182"/>
    </row>
    <row r="46" spans="1:16" x14ac:dyDescent="0.15">
      <c r="A46" s="182" t="s">
        <v>66</v>
      </c>
      <c r="B46" s="182">
        <f>'実質公債費比率（分子）の構造'!K$48</f>
        <v>1154</v>
      </c>
      <c r="C46" s="182"/>
      <c r="D46" s="182"/>
      <c r="E46" s="182">
        <f>'実質公債費比率（分子）の構造'!L$48</f>
        <v>1239</v>
      </c>
      <c r="F46" s="182"/>
      <c r="G46" s="182"/>
      <c r="H46" s="182">
        <f>'実質公債費比率（分子）の構造'!M$48</f>
        <v>1066</v>
      </c>
      <c r="I46" s="182"/>
      <c r="J46" s="182"/>
      <c r="K46" s="182">
        <f>'実質公債費比率（分子）の構造'!N$48</f>
        <v>1050</v>
      </c>
      <c r="L46" s="182"/>
      <c r="M46" s="182"/>
      <c r="N46" s="182">
        <f>'実質公債費比率（分子）の構造'!O$48</f>
        <v>882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2208</v>
      </c>
      <c r="C49" s="182"/>
      <c r="D49" s="182"/>
      <c r="E49" s="182">
        <f>'実質公債費比率（分子）の構造'!L$45</f>
        <v>2105</v>
      </c>
      <c r="F49" s="182"/>
      <c r="G49" s="182"/>
      <c r="H49" s="182">
        <f>'実質公債費比率（分子）の構造'!M$45</f>
        <v>2068</v>
      </c>
      <c r="I49" s="182"/>
      <c r="J49" s="182"/>
      <c r="K49" s="182">
        <f>'実質公債費比率（分子）の構造'!N$45</f>
        <v>2078</v>
      </c>
      <c r="L49" s="182"/>
      <c r="M49" s="182"/>
      <c r="N49" s="182">
        <f>'実質公債費比率（分子）の構造'!O$45</f>
        <v>1988</v>
      </c>
      <c r="O49" s="182"/>
      <c r="P49" s="182"/>
    </row>
    <row r="50" spans="1:16" x14ac:dyDescent="0.15">
      <c r="A50" s="182" t="s">
        <v>70</v>
      </c>
      <c r="B50" s="182" t="e">
        <f>NA()</f>
        <v>#N/A</v>
      </c>
      <c r="C50" s="182">
        <f>IF(ISNUMBER('実質公債費比率（分子）の構造'!K$53),'実質公債費比率（分子）の構造'!K$53,NA())</f>
        <v>971</v>
      </c>
      <c r="D50" s="182" t="e">
        <f>NA()</f>
        <v>#N/A</v>
      </c>
      <c r="E50" s="182" t="e">
        <f>NA()</f>
        <v>#N/A</v>
      </c>
      <c r="F50" s="182">
        <f>IF(ISNUMBER('実質公債費比率（分子）の構造'!L$53),'実質公債費比率（分子）の構造'!L$53,NA())</f>
        <v>943</v>
      </c>
      <c r="G50" s="182" t="e">
        <f>NA()</f>
        <v>#N/A</v>
      </c>
      <c r="H50" s="182" t="e">
        <f>NA()</f>
        <v>#N/A</v>
      </c>
      <c r="I50" s="182">
        <f>IF(ISNUMBER('実質公債費比率（分子）の構造'!M$53),'実質公債費比率（分子）の構造'!M$53,NA())</f>
        <v>627</v>
      </c>
      <c r="J50" s="182" t="e">
        <f>NA()</f>
        <v>#N/A</v>
      </c>
      <c r="K50" s="182" t="e">
        <f>NA()</f>
        <v>#N/A</v>
      </c>
      <c r="L50" s="182">
        <f>IF(ISNUMBER('実質公債費比率（分子）の構造'!N$53),'実質公債費比率（分子）の構造'!N$53,NA())</f>
        <v>561</v>
      </c>
      <c r="M50" s="182" t="e">
        <f>NA()</f>
        <v>#N/A</v>
      </c>
      <c r="N50" s="182" t="e">
        <f>NA()</f>
        <v>#N/A</v>
      </c>
      <c r="O50" s="182">
        <f>IF(ISNUMBER('実質公債費比率（分子）の構造'!O$53),'実質公債費比率（分子）の構造'!O$53,NA())</f>
        <v>322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24108</v>
      </c>
      <c r="E56" s="181"/>
      <c r="F56" s="181"/>
      <c r="G56" s="181">
        <f>'将来負担比率（分子）の構造'!J$52</f>
        <v>23459</v>
      </c>
      <c r="H56" s="181"/>
      <c r="I56" s="181"/>
      <c r="J56" s="181">
        <f>'将来負担比率（分子）の構造'!K$52</f>
        <v>22910</v>
      </c>
      <c r="K56" s="181"/>
      <c r="L56" s="181"/>
      <c r="M56" s="181">
        <f>'将来負担比率（分子）の構造'!L$52</f>
        <v>22180</v>
      </c>
      <c r="N56" s="181"/>
      <c r="O56" s="181"/>
      <c r="P56" s="181">
        <f>'将来負担比率（分子）の構造'!M$52</f>
        <v>21607</v>
      </c>
    </row>
    <row r="57" spans="1:16" x14ac:dyDescent="0.15">
      <c r="A57" s="181" t="s">
        <v>42</v>
      </c>
      <c r="B57" s="181"/>
      <c r="C57" s="181"/>
      <c r="D57" s="181">
        <f>'将来負担比率（分子）の構造'!I$51</f>
        <v>6350</v>
      </c>
      <c r="E57" s="181"/>
      <c r="F57" s="181"/>
      <c r="G57" s="181">
        <f>'将来負担比率（分子）の構造'!J$51</f>
        <v>6220</v>
      </c>
      <c r="H57" s="181"/>
      <c r="I57" s="181"/>
      <c r="J57" s="181">
        <f>'将来負担比率（分子）の構造'!K$51</f>
        <v>6543</v>
      </c>
      <c r="K57" s="181"/>
      <c r="L57" s="181"/>
      <c r="M57" s="181">
        <f>'将来負担比率（分子）の構造'!L$51</f>
        <v>6455</v>
      </c>
      <c r="N57" s="181"/>
      <c r="O57" s="181"/>
      <c r="P57" s="181">
        <f>'将来負担比率（分子）の構造'!M$51</f>
        <v>7196</v>
      </c>
    </row>
    <row r="58" spans="1:16" x14ac:dyDescent="0.15">
      <c r="A58" s="181" t="s">
        <v>41</v>
      </c>
      <c r="B58" s="181"/>
      <c r="C58" s="181"/>
      <c r="D58" s="181">
        <f>'将来負担比率（分子）の構造'!I$50</f>
        <v>7782</v>
      </c>
      <c r="E58" s="181"/>
      <c r="F58" s="181"/>
      <c r="G58" s="181">
        <f>'将来負担比率（分子）の構造'!J$50</f>
        <v>8730</v>
      </c>
      <c r="H58" s="181"/>
      <c r="I58" s="181"/>
      <c r="J58" s="181">
        <f>'将来負担比率（分子）の構造'!K$50</f>
        <v>9595</v>
      </c>
      <c r="K58" s="181"/>
      <c r="L58" s="181"/>
      <c r="M58" s="181">
        <f>'将来負担比率（分子）の構造'!L$50</f>
        <v>8630</v>
      </c>
      <c r="N58" s="181"/>
      <c r="O58" s="181"/>
      <c r="P58" s="181">
        <f>'将来負担比率（分子）の構造'!M$50</f>
        <v>9849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6</v>
      </c>
      <c r="F61" s="181"/>
      <c r="G61" s="181"/>
      <c r="H61" s="181">
        <f>'将来負担比率（分子）の構造'!K$46</f>
        <v>5</v>
      </c>
      <c r="I61" s="181"/>
      <c r="J61" s="181"/>
      <c r="K61" s="181">
        <f>'将来負担比率（分子）の構造'!L$46</f>
        <v>8</v>
      </c>
      <c r="L61" s="181"/>
      <c r="M61" s="181"/>
      <c r="N61" s="181">
        <f>'将来負担比率（分子）の構造'!M$46</f>
        <v>6</v>
      </c>
      <c r="O61" s="181"/>
      <c r="P61" s="181"/>
    </row>
    <row r="62" spans="1:16" x14ac:dyDescent="0.15">
      <c r="A62" s="181" t="s">
        <v>35</v>
      </c>
      <c r="B62" s="181">
        <f>'将来負担比率（分子）の構造'!I$45</f>
        <v>1306</v>
      </c>
      <c r="C62" s="181"/>
      <c r="D62" s="181"/>
      <c r="E62" s="181">
        <f>'将来負担比率（分子）の構造'!J$45</f>
        <v>1269</v>
      </c>
      <c r="F62" s="181"/>
      <c r="G62" s="181"/>
      <c r="H62" s="181">
        <f>'将来負担比率（分子）の構造'!K$45</f>
        <v>1158</v>
      </c>
      <c r="I62" s="181"/>
      <c r="J62" s="181"/>
      <c r="K62" s="181">
        <f>'将来負担比率（分子）の構造'!L$45</f>
        <v>1157</v>
      </c>
      <c r="L62" s="181"/>
      <c r="M62" s="181"/>
      <c r="N62" s="181">
        <f>'将来負担比率（分子）の構造'!M$45</f>
        <v>1140</v>
      </c>
      <c r="O62" s="181"/>
      <c r="P62" s="181"/>
    </row>
    <row r="63" spans="1:16" x14ac:dyDescent="0.15">
      <c r="A63" s="181" t="s">
        <v>34</v>
      </c>
      <c r="B63" s="181">
        <f>'将来負担比率（分子）の構造'!I$44</f>
        <v>133</v>
      </c>
      <c r="C63" s="181"/>
      <c r="D63" s="181"/>
      <c r="E63" s="181">
        <f>'将来負担比率（分子）の構造'!J$44</f>
        <v>131</v>
      </c>
      <c r="F63" s="181"/>
      <c r="G63" s="181"/>
      <c r="H63" s="181">
        <f>'将来負担比率（分子）の構造'!K$44</f>
        <v>126</v>
      </c>
      <c r="I63" s="181"/>
      <c r="J63" s="181"/>
      <c r="K63" s="181">
        <f>'将来負担比率（分子）の構造'!L$44</f>
        <v>219</v>
      </c>
      <c r="L63" s="181"/>
      <c r="M63" s="181"/>
      <c r="N63" s="181">
        <f>'将来負担比率（分子）の構造'!M$44</f>
        <v>607</v>
      </c>
      <c r="O63" s="181"/>
      <c r="P63" s="181"/>
    </row>
    <row r="64" spans="1:16" x14ac:dyDescent="0.15">
      <c r="A64" s="181" t="s">
        <v>33</v>
      </c>
      <c r="B64" s="181">
        <f>'将来負担比率（分子）の構造'!I$43</f>
        <v>12639</v>
      </c>
      <c r="C64" s="181"/>
      <c r="D64" s="181"/>
      <c r="E64" s="181">
        <f>'将来負担比率（分子）の構造'!J$43</f>
        <v>12135</v>
      </c>
      <c r="F64" s="181"/>
      <c r="G64" s="181"/>
      <c r="H64" s="181">
        <f>'将来負担比率（分子）の構造'!K$43</f>
        <v>11949</v>
      </c>
      <c r="I64" s="181"/>
      <c r="J64" s="181"/>
      <c r="K64" s="181">
        <f>'将来負担比率（分子）の構造'!L$43</f>
        <v>11621</v>
      </c>
      <c r="L64" s="181"/>
      <c r="M64" s="181"/>
      <c r="N64" s="181">
        <f>'将来負担比率（分子）の構造'!M$43</f>
        <v>11026</v>
      </c>
      <c r="O64" s="181"/>
      <c r="P64" s="181"/>
    </row>
    <row r="65" spans="1:16" x14ac:dyDescent="0.15">
      <c r="A65" s="181" t="s">
        <v>32</v>
      </c>
      <c r="B65" s="181">
        <f>'将来負担比率（分子）の構造'!I$42</f>
        <v>8</v>
      </c>
      <c r="C65" s="181"/>
      <c r="D65" s="181"/>
      <c r="E65" s="181">
        <f>'将来負担比率（分子）の構造'!J$42</f>
        <v>6</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x14ac:dyDescent="0.15">
      <c r="A66" s="181" t="s">
        <v>31</v>
      </c>
      <c r="B66" s="181">
        <f>'将来負担比率（分子）の構造'!I$41</f>
        <v>26176</v>
      </c>
      <c r="C66" s="181"/>
      <c r="D66" s="181"/>
      <c r="E66" s="181">
        <f>'将来負担比率（分子）の構造'!J$41</f>
        <v>25534</v>
      </c>
      <c r="F66" s="181"/>
      <c r="G66" s="181"/>
      <c r="H66" s="181">
        <f>'将来負担比率（分子）の構造'!K$41</f>
        <v>24697</v>
      </c>
      <c r="I66" s="181"/>
      <c r="J66" s="181"/>
      <c r="K66" s="181">
        <f>'将来負担比率（分子）の構造'!L$41</f>
        <v>22675</v>
      </c>
      <c r="L66" s="181"/>
      <c r="M66" s="181"/>
      <c r="N66" s="181">
        <f>'将来負担比率（分子）の構造'!M$41</f>
        <v>22783</v>
      </c>
      <c r="O66" s="181"/>
      <c r="P66" s="181"/>
    </row>
    <row r="67" spans="1:16" x14ac:dyDescent="0.15">
      <c r="A67" s="181" t="s">
        <v>74</v>
      </c>
      <c r="B67" s="181" t="e">
        <f>NA()</f>
        <v>#N/A</v>
      </c>
      <c r="C67" s="181">
        <f>IF(ISNUMBER('将来負担比率（分子）の構造'!I$53), IF('将来負担比率（分子）の構造'!I$53 &lt; 0, 0, '将来負担比率（分子）の構造'!I$53), NA())</f>
        <v>2025</v>
      </c>
      <c r="D67" s="181" t="e">
        <f>NA()</f>
        <v>#N/A</v>
      </c>
      <c r="E67" s="181" t="e">
        <f>NA()</f>
        <v>#N/A</v>
      </c>
      <c r="F67" s="181">
        <f>IF(ISNUMBER('将来負担比率（分子）の構造'!J$53), IF('将来負担比率（分子）の構造'!J$53 &lt; 0, 0, '将来負担比率（分子）の構造'!J$53), NA())</f>
        <v>674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2156</v>
      </c>
      <c r="C72" s="185">
        <f>基金残高に係る経年分析!G55</f>
        <v>2395</v>
      </c>
      <c r="D72" s="185">
        <f>基金残高に係る経年分析!H55</f>
        <v>3269</v>
      </c>
    </row>
    <row r="73" spans="1:16" x14ac:dyDescent="0.15">
      <c r="A73" s="184" t="s">
        <v>77</v>
      </c>
      <c r="B73" s="185">
        <f>基金残高に係る経年分析!F56</f>
        <v>1321</v>
      </c>
      <c r="C73" s="185">
        <f>基金残高に係る経年分析!G56</f>
        <v>405</v>
      </c>
      <c r="D73" s="185">
        <f>基金残高に係る経年分析!H56</f>
        <v>592</v>
      </c>
    </row>
    <row r="74" spans="1:16" x14ac:dyDescent="0.15">
      <c r="A74" s="184" t="s">
        <v>78</v>
      </c>
      <c r="B74" s="185">
        <f>基金残高に係る経年分析!F57</f>
        <v>6710</v>
      </c>
      <c r="C74" s="185">
        <f>基金残高に係る経年分析!G57</f>
        <v>5187</v>
      </c>
      <c r="D74" s="185">
        <f>基金残高に係る経年分析!H57</f>
        <v>3986</v>
      </c>
    </row>
  </sheetData>
  <sheetProtection algorithmName="SHA-512" hashValue="1eb+UnVC2HXvH313g1MKVVN5wCkyuBTbIG4H4+nkLD+XcVgbTiIk1xe6RuUQdoFb6Vnn5W8e5e17R+xdmLa1ug==" saltValue="TKelEjv3oGXaBgo7OljT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8174360</v>
      </c>
      <c r="S5" s="698"/>
      <c r="T5" s="698"/>
      <c r="U5" s="698"/>
      <c r="V5" s="698"/>
      <c r="W5" s="698"/>
      <c r="X5" s="698"/>
      <c r="Y5" s="741"/>
      <c r="Z5" s="759">
        <v>22.9</v>
      </c>
      <c r="AA5" s="759"/>
      <c r="AB5" s="759"/>
      <c r="AC5" s="759"/>
      <c r="AD5" s="760">
        <v>7501273</v>
      </c>
      <c r="AE5" s="760"/>
      <c r="AF5" s="760"/>
      <c r="AG5" s="760"/>
      <c r="AH5" s="760"/>
      <c r="AI5" s="760"/>
      <c r="AJ5" s="760"/>
      <c r="AK5" s="760"/>
      <c r="AL5" s="742">
        <v>62.1</v>
      </c>
      <c r="AM5" s="715"/>
      <c r="AN5" s="715"/>
      <c r="AO5" s="743"/>
      <c r="AP5" s="710" t="s">
        <v>227</v>
      </c>
      <c r="AQ5" s="711"/>
      <c r="AR5" s="711"/>
      <c r="AS5" s="711"/>
      <c r="AT5" s="711"/>
      <c r="AU5" s="711"/>
      <c r="AV5" s="711"/>
      <c r="AW5" s="711"/>
      <c r="AX5" s="711"/>
      <c r="AY5" s="711"/>
      <c r="AZ5" s="711"/>
      <c r="BA5" s="711"/>
      <c r="BB5" s="711"/>
      <c r="BC5" s="711"/>
      <c r="BD5" s="711"/>
      <c r="BE5" s="711"/>
      <c r="BF5" s="712"/>
      <c r="BG5" s="642">
        <v>7501273</v>
      </c>
      <c r="BH5" s="643"/>
      <c r="BI5" s="643"/>
      <c r="BJ5" s="643"/>
      <c r="BK5" s="643"/>
      <c r="BL5" s="643"/>
      <c r="BM5" s="643"/>
      <c r="BN5" s="644"/>
      <c r="BO5" s="675">
        <v>91.8</v>
      </c>
      <c r="BP5" s="675"/>
      <c r="BQ5" s="675"/>
      <c r="BR5" s="675"/>
      <c r="BS5" s="676">
        <v>46934</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137286</v>
      </c>
      <c r="S6" s="643"/>
      <c r="T6" s="643"/>
      <c r="U6" s="643"/>
      <c r="V6" s="643"/>
      <c r="W6" s="643"/>
      <c r="X6" s="643"/>
      <c r="Y6" s="644"/>
      <c r="Z6" s="675">
        <v>0.4</v>
      </c>
      <c r="AA6" s="675"/>
      <c r="AB6" s="675"/>
      <c r="AC6" s="675"/>
      <c r="AD6" s="676">
        <v>137286</v>
      </c>
      <c r="AE6" s="676"/>
      <c r="AF6" s="676"/>
      <c r="AG6" s="676"/>
      <c r="AH6" s="676"/>
      <c r="AI6" s="676"/>
      <c r="AJ6" s="676"/>
      <c r="AK6" s="676"/>
      <c r="AL6" s="645">
        <v>1.1000000000000001</v>
      </c>
      <c r="AM6" s="646"/>
      <c r="AN6" s="646"/>
      <c r="AO6" s="677"/>
      <c r="AP6" s="639" t="s">
        <v>232</v>
      </c>
      <c r="AQ6" s="640"/>
      <c r="AR6" s="640"/>
      <c r="AS6" s="640"/>
      <c r="AT6" s="640"/>
      <c r="AU6" s="640"/>
      <c r="AV6" s="640"/>
      <c r="AW6" s="640"/>
      <c r="AX6" s="640"/>
      <c r="AY6" s="640"/>
      <c r="AZ6" s="640"/>
      <c r="BA6" s="640"/>
      <c r="BB6" s="640"/>
      <c r="BC6" s="640"/>
      <c r="BD6" s="640"/>
      <c r="BE6" s="640"/>
      <c r="BF6" s="641"/>
      <c r="BG6" s="642">
        <v>7501273</v>
      </c>
      <c r="BH6" s="643"/>
      <c r="BI6" s="643"/>
      <c r="BJ6" s="643"/>
      <c r="BK6" s="643"/>
      <c r="BL6" s="643"/>
      <c r="BM6" s="643"/>
      <c r="BN6" s="644"/>
      <c r="BO6" s="675">
        <v>91.8</v>
      </c>
      <c r="BP6" s="675"/>
      <c r="BQ6" s="675"/>
      <c r="BR6" s="675"/>
      <c r="BS6" s="676">
        <v>46934</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206493</v>
      </c>
      <c r="CS6" s="643"/>
      <c r="CT6" s="643"/>
      <c r="CU6" s="643"/>
      <c r="CV6" s="643"/>
      <c r="CW6" s="643"/>
      <c r="CX6" s="643"/>
      <c r="CY6" s="644"/>
      <c r="CZ6" s="742">
        <v>0.6</v>
      </c>
      <c r="DA6" s="715"/>
      <c r="DB6" s="715"/>
      <c r="DC6" s="745"/>
      <c r="DD6" s="648" t="s">
        <v>143</v>
      </c>
      <c r="DE6" s="643"/>
      <c r="DF6" s="643"/>
      <c r="DG6" s="643"/>
      <c r="DH6" s="643"/>
      <c r="DI6" s="643"/>
      <c r="DJ6" s="643"/>
      <c r="DK6" s="643"/>
      <c r="DL6" s="643"/>
      <c r="DM6" s="643"/>
      <c r="DN6" s="643"/>
      <c r="DO6" s="643"/>
      <c r="DP6" s="644"/>
      <c r="DQ6" s="648">
        <v>206493</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4465</v>
      </c>
      <c r="S7" s="643"/>
      <c r="T7" s="643"/>
      <c r="U7" s="643"/>
      <c r="V7" s="643"/>
      <c r="W7" s="643"/>
      <c r="X7" s="643"/>
      <c r="Y7" s="644"/>
      <c r="Z7" s="675">
        <v>0</v>
      </c>
      <c r="AA7" s="675"/>
      <c r="AB7" s="675"/>
      <c r="AC7" s="675"/>
      <c r="AD7" s="676">
        <v>4465</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3610280</v>
      </c>
      <c r="BH7" s="643"/>
      <c r="BI7" s="643"/>
      <c r="BJ7" s="643"/>
      <c r="BK7" s="643"/>
      <c r="BL7" s="643"/>
      <c r="BM7" s="643"/>
      <c r="BN7" s="644"/>
      <c r="BO7" s="675">
        <v>44.2</v>
      </c>
      <c r="BP7" s="675"/>
      <c r="BQ7" s="675"/>
      <c r="BR7" s="675"/>
      <c r="BS7" s="676">
        <v>46934</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11104273</v>
      </c>
      <c r="CS7" s="643"/>
      <c r="CT7" s="643"/>
      <c r="CU7" s="643"/>
      <c r="CV7" s="643"/>
      <c r="CW7" s="643"/>
      <c r="CX7" s="643"/>
      <c r="CY7" s="644"/>
      <c r="CZ7" s="675">
        <v>31.8</v>
      </c>
      <c r="DA7" s="675"/>
      <c r="DB7" s="675"/>
      <c r="DC7" s="675"/>
      <c r="DD7" s="648">
        <v>91434</v>
      </c>
      <c r="DE7" s="643"/>
      <c r="DF7" s="643"/>
      <c r="DG7" s="643"/>
      <c r="DH7" s="643"/>
      <c r="DI7" s="643"/>
      <c r="DJ7" s="643"/>
      <c r="DK7" s="643"/>
      <c r="DL7" s="643"/>
      <c r="DM7" s="643"/>
      <c r="DN7" s="643"/>
      <c r="DO7" s="643"/>
      <c r="DP7" s="644"/>
      <c r="DQ7" s="648">
        <v>2409522</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20338</v>
      </c>
      <c r="S8" s="643"/>
      <c r="T8" s="643"/>
      <c r="U8" s="643"/>
      <c r="V8" s="643"/>
      <c r="W8" s="643"/>
      <c r="X8" s="643"/>
      <c r="Y8" s="644"/>
      <c r="Z8" s="675">
        <v>0.1</v>
      </c>
      <c r="AA8" s="675"/>
      <c r="AB8" s="675"/>
      <c r="AC8" s="675"/>
      <c r="AD8" s="676">
        <v>20338</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111033</v>
      </c>
      <c r="BH8" s="643"/>
      <c r="BI8" s="643"/>
      <c r="BJ8" s="643"/>
      <c r="BK8" s="643"/>
      <c r="BL8" s="643"/>
      <c r="BM8" s="643"/>
      <c r="BN8" s="644"/>
      <c r="BO8" s="675">
        <v>1.4</v>
      </c>
      <c r="BP8" s="675"/>
      <c r="BQ8" s="675"/>
      <c r="BR8" s="675"/>
      <c r="BS8" s="648" t="s">
        <v>239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9940289</v>
      </c>
      <c r="CS8" s="643"/>
      <c r="CT8" s="643"/>
      <c r="CU8" s="643"/>
      <c r="CV8" s="643"/>
      <c r="CW8" s="643"/>
      <c r="CX8" s="643"/>
      <c r="CY8" s="644"/>
      <c r="CZ8" s="675">
        <v>28.5</v>
      </c>
      <c r="DA8" s="675"/>
      <c r="DB8" s="675"/>
      <c r="DC8" s="675"/>
      <c r="DD8" s="648">
        <v>548980</v>
      </c>
      <c r="DE8" s="643"/>
      <c r="DF8" s="643"/>
      <c r="DG8" s="643"/>
      <c r="DH8" s="643"/>
      <c r="DI8" s="643"/>
      <c r="DJ8" s="643"/>
      <c r="DK8" s="643"/>
      <c r="DL8" s="643"/>
      <c r="DM8" s="643"/>
      <c r="DN8" s="643"/>
      <c r="DO8" s="643"/>
      <c r="DP8" s="644"/>
      <c r="DQ8" s="648">
        <v>4594741</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22884</v>
      </c>
      <c r="S9" s="643"/>
      <c r="T9" s="643"/>
      <c r="U9" s="643"/>
      <c r="V9" s="643"/>
      <c r="W9" s="643"/>
      <c r="X9" s="643"/>
      <c r="Y9" s="644"/>
      <c r="Z9" s="675">
        <v>0.1</v>
      </c>
      <c r="AA9" s="675"/>
      <c r="AB9" s="675"/>
      <c r="AC9" s="675"/>
      <c r="AD9" s="676">
        <v>22884</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3129777</v>
      </c>
      <c r="BH9" s="643"/>
      <c r="BI9" s="643"/>
      <c r="BJ9" s="643"/>
      <c r="BK9" s="643"/>
      <c r="BL9" s="643"/>
      <c r="BM9" s="643"/>
      <c r="BN9" s="644"/>
      <c r="BO9" s="675">
        <v>38.299999999999997</v>
      </c>
      <c r="BP9" s="675"/>
      <c r="BQ9" s="675"/>
      <c r="BR9" s="675"/>
      <c r="BS9" s="648" t="s">
        <v>143</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1499673</v>
      </c>
      <c r="CS9" s="643"/>
      <c r="CT9" s="643"/>
      <c r="CU9" s="643"/>
      <c r="CV9" s="643"/>
      <c r="CW9" s="643"/>
      <c r="CX9" s="643"/>
      <c r="CY9" s="644"/>
      <c r="CZ9" s="675">
        <v>4.3</v>
      </c>
      <c r="DA9" s="675"/>
      <c r="DB9" s="675"/>
      <c r="DC9" s="675"/>
      <c r="DD9" s="648" t="s">
        <v>143</v>
      </c>
      <c r="DE9" s="643"/>
      <c r="DF9" s="643"/>
      <c r="DG9" s="643"/>
      <c r="DH9" s="643"/>
      <c r="DI9" s="643"/>
      <c r="DJ9" s="643"/>
      <c r="DK9" s="643"/>
      <c r="DL9" s="643"/>
      <c r="DM9" s="643"/>
      <c r="DN9" s="643"/>
      <c r="DO9" s="643"/>
      <c r="DP9" s="644"/>
      <c r="DQ9" s="648">
        <v>1376182</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143</v>
      </c>
      <c r="S10" s="643"/>
      <c r="T10" s="643"/>
      <c r="U10" s="643"/>
      <c r="V10" s="643"/>
      <c r="W10" s="643"/>
      <c r="X10" s="643"/>
      <c r="Y10" s="644"/>
      <c r="Z10" s="675" t="s">
        <v>143</v>
      </c>
      <c r="AA10" s="675"/>
      <c r="AB10" s="675"/>
      <c r="AC10" s="675"/>
      <c r="AD10" s="676" t="s">
        <v>143</v>
      </c>
      <c r="AE10" s="676"/>
      <c r="AF10" s="676"/>
      <c r="AG10" s="676"/>
      <c r="AH10" s="676"/>
      <c r="AI10" s="676"/>
      <c r="AJ10" s="676"/>
      <c r="AK10" s="676"/>
      <c r="AL10" s="645" t="s">
        <v>143</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164510</v>
      </c>
      <c r="BH10" s="643"/>
      <c r="BI10" s="643"/>
      <c r="BJ10" s="643"/>
      <c r="BK10" s="643"/>
      <c r="BL10" s="643"/>
      <c r="BM10" s="643"/>
      <c r="BN10" s="644"/>
      <c r="BO10" s="675">
        <v>2</v>
      </c>
      <c r="BP10" s="675"/>
      <c r="BQ10" s="675"/>
      <c r="BR10" s="675"/>
      <c r="BS10" s="648" t="s">
        <v>133</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59648</v>
      </c>
      <c r="CS10" s="643"/>
      <c r="CT10" s="643"/>
      <c r="CU10" s="643"/>
      <c r="CV10" s="643"/>
      <c r="CW10" s="643"/>
      <c r="CX10" s="643"/>
      <c r="CY10" s="644"/>
      <c r="CZ10" s="675">
        <v>0.2</v>
      </c>
      <c r="DA10" s="675"/>
      <c r="DB10" s="675"/>
      <c r="DC10" s="675"/>
      <c r="DD10" s="648" t="s">
        <v>239</v>
      </c>
      <c r="DE10" s="643"/>
      <c r="DF10" s="643"/>
      <c r="DG10" s="643"/>
      <c r="DH10" s="643"/>
      <c r="DI10" s="643"/>
      <c r="DJ10" s="643"/>
      <c r="DK10" s="643"/>
      <c r="DL10" s="643"/>
      <c r="DM10" s="643"/>
      <c r="DN10" s="643"/>
      <c r="DO10" s="643"/>
      <c r="DP10" s="644"/>
      <c r="DQ10" s="648">
        <v>14022</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1288792</v>
      </c>
      <c r="S11" s="643"/>
      <c r="T11" s="643"/>
      <c r="U11" s="643"/>
      <c r="V11" s="643"/>
      <c r="W11" s="643"/>
      <c r="X11" s="643"/>
      <c r="Y11" s="644"/>
      <c r="Z11" s="645">
        <v>3.6</v>
      </c>
      <c r="AA11" s="646"/>
      <c r="AB11" s="646"/>
      <c r="AC11" s="647"/>
      <c r="AD11" s="648">
        <v>1288792</v>
      </c>
      <c r="AE11" s="643"/>
      <c r="AF11" s="643"/>
      <c r="AG11" s="643"/>
      <c r="AH11" s="643"/>
      <c r="AI11" s="643"/>
      <c r="AJ11" s="643"/>
      <c r="AK11" s="644"/>
      <c r="AL11" s="645">
        <v>10.7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204960</v>
      </c>
      <c r="BH11" s="643"/>
      <c r="BI11" s="643"/>
      <c r="BJ11" s="643"/>
      <c r="BK11" s="643"/>
      <c r="BL11" s="643"/>
      <c r="BM11" s="643"/>
      <c r="BN11" s="644"/>
      <c r="BO11" s="675">
        <v>2.5</v>
      </c>
      <c r="BP11" s="675"/>
      <c r="BQ11" s="675"/>
      <c r="BR11" s="675"/>
      <c r="BS11" s="648">
        <v>46934</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252671</v>
      </c>
      <c r="CS11" s="643"/>
      <c r="CT11" s="643"/>
      <c r="CU11" s="643"/>
      <c r="CV11" s="643"/>
      <c r="CW11" s="643"/>
      <c r="CX11" s="643"/>
      <c r="CY11" s="644"/>
      <c r="CZ11" s="675">
        <v>0.7</v>
      </c>
      <c r="DA11" s="675"/>
      <c r="DB11" s="675"/>
      <c r="DC11" s="675"/>
      <c r="DD11" s="648">
        <v>1436</v>
      </c>
      <c r="DE11" s="643"/>
      <c r="DF11" s="643"/>
      <c r="DG11" s="643"/>
      <c r="DH11" s="643"/>
      <c r="DI11" s="643"/>
      <c r="DJ11" s="643"/>
      <c r="DK11" s="643"/>
      <c r="DL11" s="643"/>
      <c r="DM11" s="643"/>
      <c r="DN11" s="643"/>
      <c r="DO11" s="643"/>
      <c r="DP11" s="644"/>
      <c r="DQ11" s="648">
        <v>156947</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143</v>
      </c>
      <c r="S12" s="643"/>
      <c r="T12" s="643"/>
      <c r="U12" s="643"/>
      <c r="V12" s="643"/>
      <c r="W12" s="643"/>
      <c r="X12" s="643"/>
      <c r="Y12" s="644"/>
      <c r="Z12" s="675" t="s">
        <v>143</v>
      </c>
      <c r="AA12" s="675"/>
      <c r="AB12" s="675"/>
      <c r="AC12" s="675"/>
      <c r="AD12" s="676" t="s">
        <v>143</v>
      </c>
      <c r="AE12" s="676"/>
      <c r="AF12" s="676"/>
      <c r="AG12" s="676"/>
      <c r="AH12" s="676"/>
      <c r="AI12" s="676"/>
      <c r="AJ12" s="676"/>
      <c r="AK12" s="676"/>
      <c r="AL12" s="645" t="s">
        <v>143</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3254567</v>
      </c>
      <c r="BH12" s="643"/>
      <c r="BI12" s="643"/>
      <c r="BJ12" s="643"/>
      <c r="BK12" s="643"/>
      <c r="BL12" s="643"/>
      <c r="BM12" s="643"/>
      <c r="BN12" s="644"/>
      <c r="BO12" s="675">
        <v>39.799999999999997</v>
      </c>
      <c r="BP12" s="675"/>
      <c r="BQ12" s="675"/>
      <c r="BR12" s="675"/>
      <c r="BS12" s="648" t="s">
        <v>133</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879847</v>
      </c>
      <c r="CS12" s="643"/>
      <c r="CT12" s="643"/>
      <c r="CU12" s="643"/>
      <c r="CV12" s="643"/>
      <c r="CW12" s="643"/>
      <c r="CX12" s="643"/>
      <c r="CY12" s="644"/>
      <c r="CZ12" s="675">
        <v>2.5</v>
      </c>
      <c r="DA12" s="675"/>
      <c r="DB12" s="675"/>
      <c r="DC12" s="675"/>
      <c r="DD12" s="648">
        <v>2716</v>
      </c>
      <c r="DE12" s="643"/>
      <c r="DF12" s="643"/>
      <c r="DG12" s="643"/>
      <c r="DH12" s="643"/>
      <c r="DI12" s="643"/>
      <c r="DJ12" s="643"/>
      <c r="DK12" s="643"/>
      <c r="DL12" s="643"/>
      <c r="DM12" s="643"/>
      <c r="DN12" s="643"/>
      <c r="DO12" s="643"/>
      <c r="DP12" s="644"/>
      <c r="DQ12" s="648">
        <v>651762</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143</v>
      </c>
      <c r="S13" s="643"/>
      <c r="T13" s="643"/>
      <c r="U13" s="643"/>
      <c r="V13" s="643"/>
      <c r="W13" s="643"/>
      <c r="X13" s="643"/>
      <c r="Y13" s="644"/>
      <c r="Z13" s="675" t="s">
        <v>239</v>
      </c>
      <c r="AA13" s="675"/>
      <c r="AB13" s="675"/>
      <c r="AC13" s="675"/>
      <c r="AD13" s="676" t="s">
        <v>143</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3222402</v>
      </c>
      <c r="BH13" s="643"/>
      <c r="BI13" s="643"/>
      <c r="BJ13" s="643"/>
      <c r="BK13" s="643"/>
      <c r="BL13" s="643"/>
      <c r="BM13" s="643"/>
      <c r="BN13" s="644"/>
      <c r="BO13" s="675">
        <v>39.4</v>
      </c>
      <c r="BP13" s="675"/>
      <c r="BQ13" s="675"/>
      <c r="BR13" s="675"/>
      <c r="BS13" s="648" t="s">
        <v>239</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3468624</v>
      </c>
      <c r="CS13" s="643"/>
      <c r="CT13" s="643"/>
      <c r="CU13" s="643"/>
      <c r="CV13" s="643"/>
      <c r="CW13" s="643"/>
      <c r="CX13" s="643"/>
      <c r="CY13" s="644"/>
      <c r="CZ13" s="675">
        <v>9.9</v>
      </c>
      <c r="DA13" s="675"/>
      <c r="DB13" s="675"/>
      <c r="DC13" s="675"/>
      <c r="DD13" s="648">
        <v>1658330</v>
      </c>
      <c r="DE13" s="643"/>
      <c r="DF13" s="643"/>
      <c r="DG13" s="643"/>
      <c r="DH13" s="643"/>
      <c r="DI13" s="643"/>
      <c r="DJ13" s="643"/>
      <c r="DK13" s="643"/>
      <c r="DL13" s="643"/>
      <c r="DM13" s="643"/>
      <c r="DN13" s="643"/>
      <c r="DO13" s="643"/>
      <c r="DP13" s="644"/>
      <c r="DQ13" s="648">
        <v>1808723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133</v>
      </c>
      <c r="S14" s="643"/>
      <c r="T14" s="643"/>
      <c r="U14" s="643"/>
      <c r="V14" s="643"/>
      <c r="W14" s="643"/>
      <c r="X14" s="643"/>
      <c r="Y14" s="644"/>
      <c r="Z14" s="675" t="s">
        <v>143</v>
      </c>
      <c r="AA14" s="675"/>
      <c r="AB14" s="675"/>
      <c r="AC14" s="675"/>
      <c r="AD14" s="676" t="s">
        <v>143</v>
      </c>
      <c r="AE14" s="676"/>
      <c r="AF14" s="676"/>
      <c r="AG14" s="676"/>
      <c r="AH14" s="676"/>
      <c r="AI14" s="676"/>
      <c r="AJ14" s="676"/>
      <c r="AK14" s="676"/>
      <c r="AL14" s="645" t="s">
        <v>143</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142697</v>
      </c>
      <c r="BH14" s="643"/>
      <c r="BI14" s="643"/>
      <c r="BJ14" s="643"/>
      <c r="BK14" s="643"/>
      <c r="BL14" s="643"/>
      <c r="BM14" s="643"/>
      <c r="BN14" s="644"/>
      <c r="BO14" s="675">
        <v>1.7</v>
      </c>
      <c r="BP14" s="675"/>
      <c r="BQ14" s="675"/>
      <c r="BR14" s="675"/>
      <c r="BS14" s="648" t="s">
        <v>143</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718935</v>
      </c>
      <c r="CS14" s="643"/>
      <c r="CT14" s="643"/>
      <c r="CU14" s="643"/>
      <c r="CV14" s="643"/>
      <c r="CW14" s="643"/>
      <c r="CX14" s="643"/>
      <c r="CY14" s="644"/>
      <c r="CZ14" s="675">
        <v>2.1</v>
      </c>
      <c r="DA14" s="675"/>
      <c r="DB14" s="675"/>
      <c r="DC14" s="675"/>
      <c r="DD14" s="648">
        <v>21594</v>
      </c>
      <c r="DE14" s="643"/>
      <c r="DF14" s="643"/>
      <c r="DG14" s="643"/>
      <c r="DH14" s="643"/>
      <c r="DI14" s="643"/>
      <c r="DJ14" s="643"/>
      <c r="DK14" s="643"/>
      <c r="DL14" s="643"/>
      <c r="DM14" s="643"/>
      <c r="DN14" s="643"/>
      <c r="DO14" s="643"/>
      <c r="DP14" s="644"/>
      <c r="DQ14" s="648">
        <v>698265</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239</v>
      </c>
      <c r="AA15" s="675"/>
      <c r="AB15" s="675"/>
      <c r="AC15" s="675"/>
      <c r="AD15" s="676" t="s">
        <v>143</v>
      </c>
      <c r="AE15" s="676"/>
      <c r="AF15" s="676"/>
      <c r="AG15" s="676"/>
      <c r="AH15" s="676"/>
      <c r="AI15" s="676"/>
      <c r="AJ15" s="676"/>
      <c r="AK15" s="676"/>
      <c r="AL15" s="645" t="s">
        <v>133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493729</v>
      </c>
      <c r="BH15" s="643"/>
      <c r="BI15" s="643"/>
      <c r="BJ15" s="643"/>
      <c r="BK15" s="643"/>
      <c r="BL15" s="643"/>
      <c r="BM15" s="643"/>
      <c r="BN15" s="644"/>
      <c r="BO15" s="675">
        <v>6</v>
      </c>
      <c r="BP15" s="675"/>
      <c r="BQ15" s="675"/>
      <c r="BR15" s="675"/>
      <c r="BS15" s="648" t="s">
        <v>239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4799735</v>
      </c>
      <c r="CS15" s="643"/>
      <c r="CT15" s="643"/>
      <c r="CU15" s="643"/>
      <c r="CV15" s="643"/>
      <c r="CW15" s="643"/>
      <c r="CX15" s="643"/>
      <c r="CY15" s="644"/>
      <c r="CZ15" s="675">
        <v>13.7</v>
      </c>
      <c r="DA15" s="675"/>
      <c r="DB15" s="675"/>
      <c r="DC15" s="675"/>
      <c r="DD15" s="648">
        <v>2081014</v>
      </c>
      <c r="DE15" s="643"/>
      <c r="DF15" s="643"/>
      <c r="DG15" s="643"/>
      <c r="DH15" s="643"/>
      <c r="DI15" s="643"/>
      <c r="DJ15" s="643"/>
      <c r="DK15" s="643"/>
      <c r="DL15" s="643"/>
      <c r="DM15" s="643"/>
      <c r="DN15" s="643"/>
      <c r="DO15" s="643"/>
      <c r="DP15" s="644"/>
      <c r="DQ15" s="648">
        <v>2035976</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11737</v>
      </c>
      <c r="S16" s="643"/>
      <c r="T16" s="643"/>
      <c r="U16" s="643"/>
      <c r="V16" s="643"/>
      <c r="W16" s="643"/>
      <c r="X16" s="643"/>
      <c r="Y16" s="644"/>
      <c r="Z16" s="675">
        <v>0</v>
      </c>
      <c r="AA16" s="675"/>
      <c r="AB16" s="675"/>
      <c r="AC16" s="675"/>
      <c r="AD16" s="676">
        <v>11737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143</v>
      </c>
      <c r="BH16" s="643"/>
      <c r="BI16" s="643"/>
      <c r="BJ16" s="643"/>
      <c r="BK16" s="643"/>
      <c r="BL16" s="643"/>
      <c r="BM16" s="643"/>
      <c r="BN16" s="644"/>
      <c r="BO16" s="675" t="s">
        <v>133</v>
      </c>
      <c r="BP16" s="675"/>
      <c r="BQ16" s="675"/>
      <c r="BR16" s="675"/>
      <c r="BS16" s="648" t="s">
        <v>239</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20094</v>
      </c>
      <c r="CS16" s="643"/>
      <c r="CT16" s="643"/>
      <c r="CU16" s="643"/>
      <c r="CV16" s="643"/>
      <c r="CW16" s="643"/>
      <c r="CX16" s="643"/>
      <c r="CY16" s="644"/>
      <c r="CZ16" s="675">
        <v>0.1</v>
      </c>
      <c r="DA16" s="675"/>
      <c r="DB16" s="675"/>
      <c r="DC16" s="675"/>
      <c r="DD16" s="648" t="s">
        <v>143</v>
      </c>
      <c r="DE16" s="643"/>
      <c r="DF16" s="643"/>
      <c r="DG16" s="643"/>
      <c r="DH16" s="643"/>
      <c r="DI16" s="643"/>
      <c r="DJ16" s="643"/>
      <c r="DK16" s="643"/>
      <c r="DL16" s="643"/>
      <c r="DM16" s="643"/>
      <c r="DN16" s="643"/>
      <c r="DO16" s="643"/>
      <c r="DP16" s="644"/>
      <c r="DQ16" s="648">
        <v>95</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28911</v>
      </c>
      <c r="S17" s="643"/>
      <c r="T17" s="643"/>
      <c r="U17" s="643"/>
      <c r="V17" s="643"/>
      <c r="W17" s="643"/>
      <c r="X17" s="643"/>
      <c r="Y17" s="644"/>
      <c r="Z17" s="675">
        <v>0.1</v>
      </c>
      <c r="AA17" s="675"/>
      <c r="AB17" s="675"/>
      <c r="AC17" s="675"/>
      <c r="AD17" s="676">
        <v>28911</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143</v>
      </c>
      <c r="BH17" s="643"/>
      <c r="BI17" s="643"/>
      <c r="BJ17" s="643"/>
      <c r="BK17" s="643"/>
      <c r="BL17" s="643"/>
      <c r="BM17" s="643"/>
      <c r="BN17" s="644"/>
      <c r="BO17" s="675" t="s">
        <v>239</v>
      </c>
      <c r="BP17" s="675"/>
      <c r="BQ17" s="675"/>
      <c r="BR17" s="675"/>
      <c r="BS17" s="648" t="s">
        <v>143</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1988285</v>
      </c>
      <c r="CS17" s="643"/>
      <c r="CT17" s="643"/>
      <c r="CU17" s="643"/>
      <c r="CV17" s="643"/>
      <c r="CW17" s="643"/>
      <c r="CX17" s="643"/>
      <c r="CY17" s="644"/>
      <c r="CZ17" s="675">
        <v>5.7</v>
      </c>
      <c r="DA17" s="675"/>
      <c r="DB17" s="675"/>
      <c r="DC17" s="675"/>
      <c r="DD17" s="648" t="s">
        <v>239</v>
      </c>
      <c r="DE17" s="643"/>
      <c r="DF17" s="643"/>
      <c r="DG17" s="643"/>
      <c r="DH17" s="643"/>
      <c r="DI17" s="643"/>
      <c r="DJ17" s="643"/>
      <c r="DK17" s="643"/>
      <c r="DL17" s="643"/>
      <c r="DM17" s="643"/>
      <c r="DN17" s="643"/>
      <c r="DO17" s="643"/>
      <c r="DP17" s="644"/>
      <c r="DQ17" s="648">
        <v>1809195</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79299</v>
      </c>
      <c r="S18" s="643"/>
      <c r="T18" s="643"/>
      <c r="U18" s="643"/>
      <c r="V18" s="643"/>
      <c r="W18" s="643"/>
      <c r="X18" s="643"/>
      <c r="Y18" s="644"/>
      <c r="Z18" s="675">
        <v>0.2</v>
      </c>
      <c r="AA18" s="675"/>
      <c r="AB18" s="675"/>
      <c r="AC18" s="675"/>
      <c r="AD18" s="676">
        <v>79299</v>
      </c>
      <c r="AE18" s="676"/>
      <c r="AF18" s="676"/>
      <c r="AG18" s="676"/>
      <c r="AH18" s="676"/>
      <c r="AI18" s="676"/>
      <c r="AJ18" s="676"/>
      <c r="AK18" s="676"/>
      <c r="AL18" s="645">
        <v>0.7</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143</v>
      </c>
      <c r="BP18" s="675"/>
      <c r="BQ18" s="675"/>
      <c r="BR18" s="675"/>
      <c r="BS18" s="648" t="s">
        <v>239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239</v>
      </c>
      <c r="CS18" s="643"/>
      <c r="CT18" s="643"/>
      <c r="CU18" s="643"/>
      <c r="CV18" s="643"/>
      <c r="CW18" s="643"/>
      <c r="CX18" s="643"/>
      <c r="CY18" s="644"/>
      <c r="CZ18" s="675" t="s">
        <v>143</v>
      </c>
      <c r="DA18" s="675"/>
      <c r="DB18" s="675"/>
      <c r="DC18" s="675"/>
      <c r="DD18" s="648" t="s">
        <v>239</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70211</v>
      </c>
      <c r="S19" s="643"/>
      <c r="T19" s="643"/>
      <c r="U19" s="643"/>
      <c r="V19" s="643"/>
      <c r="W19" s="643"/>
      <c r="X19" s="643"/>
      <c r="Y19" s="644"/>
      <c r="Z19" s="675">
        <v>0.2</v>
      </c>
      <c r="AA19" s="675"/>
      <c r="AB19" s="675"/>
      <c r="AC19" s="675"/>
      <c r="AD19" s="676">
        <v>70211</v>
      </c>
      <c r="AE19" s="676"/>
      <c r="AF19" s="676"/>
      <c r="AG19" s="676"/>
      <c r="AH19" s="676"/>
      <c r="AI19" s="676"/>
      <c r="AJ19" s="676"/>
      <c r="AK19" s="676"/>
      <c r="AL19" s="645">
        <v>0.6</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673087</v>
      </c>
      <c r="BH19" s="643"/>
      <c r="BI19" s="643"/>
      <c r="BJ19" s="643"/>
      <c r="BK19" s="643"/>
      <c r="BL19" s="643"/>
      <c r="BM19" s="643"/>
      <c r="BN19" s="644"/>
      <c r="BO19" s="675">
        <v>8.1999999999999993</v>
      </c>
      <c r="BP19" s="675"/>
      <c r="BQ19" s="675"/>
      <c r="BR19" s="675"/>
      <c r="BS19" s="648" t="s">
        <v>143</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143</v>
      </c>
      <c r="CS19" s="643"/>
      <c r="CT19" s="643"/>
      <c r="CU19" s="643"/>
      <c r="CV19" s="643"/>
      <c r="CW19" s="643"/>
      <c r="CX19" s="643"/>
      <c r="CY19" s="644"/>
      <c r="CZ19" s="675" t="s">
        <v>239</v>
      </c>
      <c r="DA19" s="675"/>
      <c r="DB19" s="675"/>
      <c r="DC19" s="675"/>
      <c r="DD19" s="648" t="s">
        <v>143</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5548</v>
      </c>
      <c r="S20" s="643"/>
      <c r="T20" s="643"/>
      <c r="U20" s="643"/>
      <c r="V20" s="643"/>
      <c r="W20" s="643"/>
      <c r="X20" s="643"/>
      <c r="Y20" s="644"/>
      <c r="Z20" s="675">
        <v>0</v>
      </c>
      <c r="AA20" s="675"/>
      <c r="AB20" s="675"/>
      <c r="AC20" s="675"/>
      <c r="AD20" s="676">
        <v>5548</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673087</v>
      </c>
      <c r="BH20" s="643"/>
      <c r="BI20" s="643"/>
      <c r="BJ20" s="643"/>
      <c r="BK20" s="643"/>
      <c r="BL20" s="643"/>
      <c r="BM20" s="643"/>
      <c r="BN20" s="644"/>
      <c r="BO20" s="675">
        <v>8.1999999999999993</v>
      </c>
      <c r="BP20" s="675"/>
      <c r="BQ20" s="675"/>
      <c r="BR20" s="675"/>
      <c r="BS20" s="648" t="s">
        <v>239</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34938567</v>
      </c>
      <c r="CS20" s="643"/>
      <c r="CT20" s="643"/>
      <c r="CU20" s="643"/>
      <c r="CV20" s="643"/>
      <c r="CW20" s="643"/>
      <c r="CX20" s="643"/>
      <c r="CY20" s="644"/>
      <c r="CZ20" s="675">
        <v>100</v>
      </c>
      <c r="DA20" s="675"/>
      <c r="DB20" s="675"/>
      <c r="DC20" s="675"/>
      <c r="DD20" s="648">
        <v>4405504</v>
      </c>
      <c r="DE20" s="643"/>
      <c r="DF20" s="643"/>
      <c r="DG20" s="643"/>
      <c r="DH20" s="643"/>
      <c r="DI20" s="643"/>
      <c r="DJ20" s="643"/>
      <c r="DK20" s="643"/>
      <c r="DL20" s="643"/>
      <c r="DM20" s="643"/>
      <c r="DN20" s="643"/>
      <c r="DO20" s="643"/>
      <c r="DP20" s="644"/>
      <c r="DQ20" s="648">
        <v>15761923</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3540</v>
      </c>
      <c r="S21" s="643"/>
      <c r="T21" s="643"/>
      <c r="U21" s="643"/>
      <c r="V21" s="643"/>
      <c r="W21" s="643"/>
      <c r="X21" s="643"/>
      <c r="Y21" s="644"/>
      <c r="Z21" s="675">
        <v>0</v>
      </c>
      <c r="AA21" s="675"/>
      <c r="AB21" s="675"/>
      <c r="AC21" s="675"/>
      <c r="AD21" s="676">
        <v>3540</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239</v>
      </c>
      <c r="BH21" s="643"/>
      <c r="BI21" s="643"/>
      <c r="BJ21" s="643"/>
      <c r="BK21" s="643"/>
      <c r="BL21" s="643"/>
      <c r="BM21" s="643"/>
      <c r="BN21" s="644"/>
      <c r="BO21" s="675" t="s">
        <v>143</v>
      </c>
      <c r="BP21" s="675"/>
      <c r="BQ21" s="675"/>
      <c r="BR21" s="675"/>
      <c r="BS21" s="648" t="s">
        <v>133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4004265</v>
      </c>
      <c r="S22" s="643"/>
      <c r="T22" s="643"/>
      <c r="U22" s="643"/>
      <c r="V22" s="643"/>
      <c r="W22" s="643"/>
      <c r="X22" s="643"/>
      <c r="Y22" s="644"/>
      <c r="Z22" s="675">
        <v>11.2</v>
      </c>
      <c r="AA22" s="675"/>
      <c r="AB22" s="675"/>
      <c r="AC22" s="675"/>
      <c r="AD22" s="676">
        <v>2755733</v>
      </c>
      <c r="AE22" s="676"/>
      <c r="AF22" s="676"/>
      <c r="AG22" s="676"/>
      <c r="AH22" s="676"/>
      <c r="AI22" s="676"/>
      <c r="AJ22" s="676"/>
      <c r="AK22" s="676"/>
      <c r="AL22" s="645">
        <v>22.8</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133</v>
      </c>
      <c r="BH22" s="643"/>
      <c r="BI22" s="643"/>
      <c r="BJ22" s="643"/>
      <c r="BK22" s="643"/>
      <c r="BL22" s="643"/>
      <c r="BM22" s="643"/>
      <c r="BN22" s="644"/>
      <c r="BO22" s="675" t="s">
        <v>239</v>
      </c>
      <c r="BP22" s="675"/>
      <c r="BQ22" s="675"/>
      <c r="BR22" s="675"/>
      <c r="BS22" s="648" t="s">
        <v>143</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2755733</v>
      </c>
      <c r="S23" s="643"/>
      <c r="T23" s="643"/>
      <c r="U23" s="643"/>
      <c r="V23" s="643"/>
      <c r="W23" s="643"/>
      <c r="X23" s="643"/>
      <c r="Y23" s="644"/>
      <c r="Z23" s="675">
        <v>7.7</v>
      </c>
      <c r="AA23" s="675"/>
      <c r="AB23" s="675"/>
      <c r="AC23" s="675"/>
      <c r="AD23" s="676">
        <v>2755733</v>
      </c>
      <c r="AE23" s="676"/>
      <c r="AF23" s="676"/>
      <c r="AG23" s="676"/>
      <c r="AH23" s="676"/>
      <c r="AI23" s="676"/>
      <c r="AJ23" s="676"/>
      <c r="AK23" s="676"/>
      <c r="AL23" s="645">
        <v>22.8</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673087</v>
      </c>
      <c r="BH23" s="643"/>
      <c r="BI23" s="643"/>
      <c r="BJ23" s="643"/>
      <c r="BK23" s="643"/>
      <c r="BL23" s="643"/>
      <c r="BM23" s="643"/>
      <c r="BN23" s="644"/>
      <c r="BO23" s="675">
        <v>8.1999999999999993</v>
      </c>
      <c r="BP23" s="675"/>
      <c r="BQ23" s="675"/>
      <c r="BR23" s="675"/>
      <c r="BS23" s="648" t="s">
        <v>143</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323023</v>
      </c>
      <c r="S24" s="643"/>
      <c r="T24" s="643"/>
      <c r="U24" s="643"/>
      <c r="V24" s="643"/>
      <c r="W24" s="643"/>
      <c r="X24" s="643"/>
      <c r="Y24" s="644"/>
      <c r="Z24" s="675">
        <v>0.9</v>
      </c>
      <c r="AA24" s="675"/>
      <c r="AB24" s="675"/>
      <c r="AC24" s="675"/>
      <c r="AD24" s="676" t="s">
        <v>239</v>
      </c>
      <c r="AE24" s="676"/>
      <c r="AF24" s="676"/>
      <c r="AG24" s="676"/>
      <c r="AH24" s="676"/>
      <c r="AI24" s="676"/>
      <c r="AJ24" s="676"/>
      <c r="AK24" s="676"/>
      <c r="AL24" s="645" t="s">
        <v>239</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143</v>
      </c>
      <c r="BH24" s="643"/>
      <c r="BI24" s="643"/>
      <c r="BJ24" s="643"/>
      <c r="BK24" s="643"/>
      <c r="BL24" s="643"/>
      <c r="BM24" s="643"/>
      <c r="BN24" s="644"/>
      <c r="BO24" s="675" t="s">
        <v>143</v>
      </c>
      <c r="BP24" s="675"/>
      <c r="BQ24" s="675"/>
      <c r="BR24" s="675"/>
      <c r="BS24" s="648" t="s">
        <v>239</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11867817</v>
      </c>
      <c r="CS24" s="698"/>
      <c r="CT24" s="698"/>
      <c r="CU24" s="698"/>
      <c r="CV24" s="698"/>
      <c r="CW24" s="698"/>
      <c r="CX24" s="698"/>
      <c r="CY24" s="741"/>
      <c r="CZ24" s="742">
        <v>34</v>
      </c>
      <c r="DA24" s="715"/>
      <c r="DB24" s="715"/>
      <c r="DC24" s="745"/>
      <c r="DD24" s="740">
        <v>6909161</v>
      </c>
      <c r="DE24" s="698"/>
      <c r="DF24" s="698"/>
      <c r="DG24" s="698"/>
      <c r="DH24" s="698"/>
      <c r="DI24" s="698"/>
      <c r="DJ24" s="698"/>
      <c r="DK24" s="741"/>
      <c r="DL24" s="740">
        <v>6530764</v>
      </c>
      <c r="DM24" s="698"/>
      <c r="DN24" s="698"/>
      <c r="DO24" s="698"/>
      <c r="DP24" s="698"/>
      <c r="DQ24" s="698"/>
      <c r="DR24" s="698"/>
      <c r="DS24" s="698"/>
      <c r="DT24" s="698"/>
      <c r="DU24" s="698"/>
      <c r="DV24" s="741"/>
      <c r="DW24" s="742">
        <v>51.3</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925509</v>
      </c>
      <c r="S25" s="643"/>
      <c r="T25" s="643"/>
      <c r="U25" s="643"/>
      <c r="V25" s="643"/>
      <c r="W25" s="643"/>
      <c r="X25" s="643"/>
      <c r="Y25" s="644"/>
      <c r="Z25" s="675">
        <v>2.6</v>
      </c>
      <c r="AA25" s="675"/>
      <c r="AB25" s="675"/>
      <c r="AC25" s="675"/>
      <c r="AD25" s="676" t="s">
        <v>239</v>
      </c>
      <c r="AE25" s="676"/>
      <c r="AF25" s="676"/>
      <c r="AG25" s="676"/>
      <c r="AH25" s="676"/>
      <c r="AI25" s="676"/>
      <c r="AJ25" s="676"/>
      <c r="AK25" s="676"/>
      <c r="AL25" s="645" t="s">
        <v>239</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133</v>
      </c>
      <c r="BH25" s="643"/>
      <c r="BI25" s="643"/>
      <c r="BJ25" s="643"/>
      <c r="BK25" s="643"/>
      <c r="BL25" s="643"/>
      <c r="BM25" s="643"/>
      <c r="BN25" s="644"/>
      <c r="BO25" s="675" t="s">
        <v>143</v>
      </c>
      <c r="BP25" s="675"/>
      <c r="BQ25" s="675"/>
      <c r="BR25" s="675"/>
      <c r="BS25" s="648" t="s">
        <v>143</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3586593</v>
      </c>
      <c r="CS25" s="661"/>
      <c r="CT25" s="661"/>
      <c r="CU25" s="661"/>
      <c r="CV25" s="661"/>
      <c r="CW25" s="661"/>
      <c r="CX25" s="661"/>
      <c r="CY25" s="662"/>
      <c r="CZ25" s="645">
        <v>10.3</v>
      </c>
      <c r="DA25" s="663"/>
      <c r="DB25" s="663"/>
      <c r="DC25" s="664"/>
      <c r="DD25" s="648">
        <v>3270603</v>
      </c>
      <c r="DE25" s="661"/>
      <c r="DF25" s="661"/>
      <c r="DG25" s="661"/>
      <c r="DH25" s="661"/>
      <c r="DI25" s="661"/>
      <c r="DJ25" s="661"/>
      <c r="DK25" s="662"/>
      <c r="DL25" s="648">
        <v>3076371</v>
      </c>
      <c r="DM25" s="661"/>
      <c r="DN25" s="661"/>
      <c r="DO25" s="661"/>
      <c r="DP25" s="661"/>
      <c r="DQ25" s="661"/>
      <c r="DR25" s="661"/>
      <c r="DS25" s="661"/>
      <c r="DT25" s="661"/>
      <c r="DU25" s="661"/>
      <c r="DV25" s="662"/>
      <c r="DW25" s="645">
        <v>24.2</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13772337</v>
      </c>
      <c r="S26" s="643"/>
      <c r="T26" s="643"/>
      <c r="U26" s="643"/>
      <c r="V26" s="643"/>
      <c r="W26" s="643"/>
      <c r="X26" s="643"/>
      <c r="Y26" s="644"/>
      <c r="Z26" s="675">
        <v>38.6</v>
      </c>
      <c r="AA26" s="675"/>
      <c r="AB26" s="675"/>
      <c r="AC26" s="675"/>
      <c r="AD26" s="676">
        <v>11850718</v>
      </c>
      <c r="AE26" s="676"/>
      <c r="AF26" s="676"/>
      <c r="AG26" s="676"/>
      <c r="AH26" s="676"/>
      <c r="AI26" s="676"/>
      <c r="AJ26" s="676"/>
      <c r="AK26" s="676"/>
      <c r="AL26" s="645">
        <v>98.1</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239</v>
      </c>
      <c r="BH26" s="643"/>
      <c r="BI26" s="643"/>
      <c r="BJ26" s="643"/>
      <c r="BK26" s="643"/>
      <c r="BL26" s="643"/>
      <c r="BM26" s="643"/>
      <c r="BN26" s="644"/>
      <c r="BO26" s="675" t="s">
        <v>239</v>
      </c>
      <c r="BP26" s="675"/>
      <c r="BQ26" s="675"/>
      <c r="BR26" s="675"/>
      <c r="BS26" s="648" t="s">
        <v>239</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2229295</v>
      </c>
      <c r="CS26" s="643"/>
      <c r="CT26" s="643"/>
      <c r="CU26" s="643"/>
      <c r="CV26" s="643"/>
      <c r="CW26" s="643"/>
      <c r="CX26" s="643"/>
      <c r="CY26" s="644"/>
      <c r="CZ26" s="645">
        <v>6.4</v>
      </c>
      <c r="DA26" s="663"/>
      <c r="DB26" s="663"/>
      <c r="DC26" s="664"/>
      <c r="DD26" s="648">
        <v>2081228</v>
      </c>
      <c r="DE26" s="643"/>
      <c r="DF26" s="643"/>
      <c r="DG26" s="643"/>
      <c r="DH26" s="643"/>
      <c r="DI26" s="643"/>
      <c r="DJ26" s="643"/>
      <c r="DK26" s="644"/>
      <c r="DL26" s="648" t="s">
        <v>239</v>
      </c>
      <c r="DM26" s="643"/>
      <c r="DN26" s="643"/>
      <c r="DO26" s="643"/>
      <c r="DP26" s="643"/>
      <c r="DQ26" s="643"/>
      <c r="DR26" s="643"/>
      <c r="DS26" s="643"/>
      <c r="DT26" s="643"/>
      <c r="DU26" s="643"/>
      <c r="DV26" s="644"/>
      <c r="DW26" s="645" t="s">
        <v>239</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10912</v>
      </c>
      <c r="S27" s="643"/>
      <c r="T27" s="643"/>
      <c r="U27" s="643"/>
      <c r="V27" s="643"/>
      <c r="W27" s="643"/>
      <c r="X27" s="643"/>
      <c r="Y27" s="644"/>
      <c r="Z27" s="675">
        <v>0</v>
      </c>
      <c r="AA27" s="675"/>
      <c r="AB27" s="675"/>
      <c r="AC27" s="675"/>
      <c r="AD27" s="676">
        <v>10912</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8174360</v>
      </c>
      <c r="BH27" s="643"/>
      <c r="BI27" s="643"/>
      <c r="BJ27" s="643"/>
      <c r="BK27" s="643"/>
      <c r="BL27" s="643"/>
      <c r="BM27" s="643"/>
      <c r="BN27" s="644"/>
      <c r="BO27" s="675">
        <v>100</v>
      </c>
      <c r="BP27" s="675"/>
      <c r="BQ27" s="675"/>
      <c r="BR27" s="675"/>
      <c r="BS27" s="648">
        <v>46934</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6292939</v>
      </c>
      <c r="CS27" s="661"/>
      <c r="CT27" s="661"/>
      <c r="CU27" s="661"/>
      <c r="CV27" s="661"/>
      <c r="CW27" s="661"/>
      <c r="CX27" s="661"/>
      <c r="CY27" s="662"/>
      <c r="CZ27" s="645">
        <v>18</v>
      </c>
      <c r="DA27" s="663"/>
      <c r="DB27" s="663"/>
      <c r="DC27" s="664"/>
      <c r="DD27" s="648">
        <v>1829363</v>
      </c>
      <c r="DE27" s="661"/>
      <c r="DF27" s="661"/>
      <c r="DG27" s="661"/>
      <c r="DH27" s="661"/>
      <c r="DI27" s="661"/>
      <c r="DJ27" s="661"/>
      <c r="DK27" s="662"/>
      <c r="DL27" s="648">
        <v>1650998</v>
      </c>
      <c r="DM27" s="661"/>
      <c r="DN27" s="661"/>
      <c r="DO27" s="661"/>
      <c r="DP27" s="661"/>
      <c r="DQ27" s="661"/>
      <c r="DR27" s="661"/>
      <c r="DS27" s="661"/>
      <c r="DT27" s="661"/>
      <c r="DU27" s="661"/>
      <c r="DV27" s="662"/>
      <c r="DW27" s="645">
        <v>13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111831</v>
      </c>
      <c r="S28" s="643"/>
      <c r="T28" s="643"/>
      <c r="U28" s="643"/>
      <c r="V28" s="643"/>
      <c r="W28" s="643"/>
      <c r="X28" s="643"/>
      <c r="Y28" s="644"/>
      <c r="Z28" s="675">
        <v>0.3</v>
      </c>
      <c r="AA28" s="675"/>
      <c r="AB28" s="675"/>
      <c r="AC28" s="675"/>
      <c r="AD28" s="676" t="s">
        <v>239</v>
      </c>
      <c r="AE28" s="676"/>
      <c r="AF28" s="676"/>
      <c r="AG28" s="676"/>
      <c r="AH28" s="676"/>
      <c r="AI28" s="676"/>
      <c r="AJ28" s="676"/>
      <c r="AK28" s="676"/>
      <c r="AL28" s="645" t="s">
        <v>143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1988285</v>
      </c>
      <c r="CS28" s="643"/>
      <c r="CT28" s="643"/>
      <c r="CU28" s="643"/>
      <c r="CV28" s="643"/>
      <c r="CW28" s="643"/>
      <c r="CX28" s="643"/>
      <c r="CY28" s="644"/>
      <c r="CZ28" s="645">
        <v>5.7</v>
      </c>
      <c r="DA28" s="663"/>
      <c r="DB28" s="663"/>
      <c r="DC28" s="664"/>
      <c r="DD28" s="648">
        <v>1809195</v>
      </c>
      <c r="DE28" s="643"/>
      <c r="DF28" s="643"/>
      <c r="DG28" s="643"/>
      <c r="DH28" s="643"/>
      <c r="DI28" s="643"/>
      <c r="DJ28" s="643"/>
      <c r="DK28" s="644"/>
      <c r="DL28" s="648">
        <v>1803395</v>
      </c>
      <c r="DM28" s="643"/>
      <c r="DN28" s="643"/>
      <c r="DO28" s="643"/>
      <c r="DP28" s="643"/>
      <c r="DQ28" s="643"/>
      <c r="DR28" s="643"/>
      <c r="DS28" s="643"/>
      <c r="DT28" s="643"/>
      <c r="DU28" s="643"/>
      <c r="DV28" s="644"/>
      <c r="DW28" s="645">
        <v>14.2</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347471</v>
      </c>
      <c r="S29" s="643"/>
      <c r="T29" s="643"/>
      <c r="U29" s="643"/>
      <c r="V29" s="643"/>
      <c r="W29" s="643"/>
      <c r="X29" s="643"/>
      <c r="Y29" s="644"/>
      <c r="Z29" s="675">
        <v>1</v>
      </c>
      <c r="AA29" s="675"/>
      <c r="AB29" s="675"/>
      <c r="AC29" s="675"/>
      <c r="AD29" s="676">
        <v>46438</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69</v>
      </c>
      <c r="CG29" s="686"/>
      <c r="CH29" s="686"/>
      <c r="CI29" s="686"/>
      <c r="CJ29" s="686"/>
      <c r="CK29" s="686"/>
      <c r="CL29" s="686"/>
      <c r="CM29" s="686"/>
      <c r="CN29" s="686"/>
      <c r="CO29" s="686"/>
      <c r="CP29" s="686"/>
      <c r="CQ29" s="687"/>
      <c r="CR29" s="642">
        <v>1988266</v>
      </c>
      <c r="CS29" s="661"/>
      <c r="CT29" s="661"/>
      <c r="CU29" s="661"/>
      <c r="CV29" s="661"/>
      <c r="CW29" s="661"/>
      <c r="CX29" s="661"/>
      <c r="CY29" s="662"/>
      <c r="CZ29" s="645">
        <v>5.7</v>
      </c>
      <c r="DA29" s="663"/>
      <c r="DB29" s="663"/>
      <c r="DC29" s="664"/>
      <c r="DD29" s="648">
        <v>1809176</v>
      </c>
      <c r="DE29" s="661"/>
      <c r="DF29" s="661"/>
      <c r="DG29" s="661"/>
      <c r="DH29" s="661"/>
      <c r="DI29" s="661"/>
      <c r="DJ29" s="661"/>
      <c r="DK29" s="662"/>
      <c r="DL29" s="648">
        <v>1803376</v>
      </c>
      <c r="DM29" s="661"/>
      <c r="DN29" s="661"/>
      <c r="DO29" s="661"/>
      <c r="DP29" s="661"/>
      <c r="DQ29" s="661"/>
      <c r="DR29" s="661"/>
      <c r="DS29" s="661"/>
      <c r="DT29" s="661"/>
      <c r="DU29" s="661"/>
      <c r="DV29" s="662"/>
      <c r="DW29" s="645">
        <v>14.2</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80919</v>
      </c>
      <c r="S30" s="643"/>
      <c r="T30" s="643"/>
      <c r="U30" s="643"/>
      <c r="V30" s="643"/>
      <c r="W30" s="643"/>
      <c r="X30" s="643"/>
      <c r="Y30" s="644"/>
      <c r="Z30" s="675">
        <v>0.2</v>
      </c>
      <c r="AA30" s="675"/>
      <c r="AB30" s="675"/>
      <c r="AC30" s="675"/>
      <c r="AD30" s="676" t="s">
        <v>143</v>
      </c>
      <c r="AE30" s="676"/>
      <c r="AF30" s="676"/>
      <c r="AG30" s="676"/>
      <c r="AH30" s="676"/>
      <c r="AI30" s="676"/>
      <c r="AJ30" s="676"/>
      <c r="AK30" s="676"/>
      <c r="AL30" s="645" t="s">
        <v>133</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1874706</v>
      </c>
      <c r="CS30" s="643"/>
      <c r="CT30" s="643"/>
      <c r="CU30" s="643"/>
      <c r="CV30" s="643"/>
      <c r="CW30" s="643"/>
      <c r="CX30" s="643"/>
      <c r="CY30" s="644"/>
      <c r="CZ30" s="645">
        <v>5.4</v>
      </c>
      <c r="DA30" s="663"/>
      <c r="DB30" s="663"/>
      <c r="DC30" s="664"/>
      <c r="DD30" s="648">
        <v>1703077</v>
      </c>
      <c r="DE30" s="643"/>
      <c r="DF30" s="643"/>
      <c r="DG30" s="643"/>
      <c r="DH30" s="643"/>
      <c r="DI30" s="643"/>
      <c r="DJ30" s="643"/>
      <c r="DK30" s="644"/>
      <c r="DL30" s="648">
        <v>1697277</v>
      </c>
      <c r="DM30" s="643"/>
      <c r="DN30" s="643"/>
      <c r="DO30" s="643"/>
      <c r="DP30" s="643"/>
      <c r="DQ30" s="643"/>
      <c r="DR30" s="643"/>
      <c r="DS30" s="643"/>
      <c r="DT30" s="643"/>
      <c r="DU30" s="643"/>
      <c r="DV30" s="644"/>
      <c r="DW30" s="645">
        <v>13.3</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12557198</v>
      </c>
      <c r="S31" s="643"/>
      <c r="T31" s="643"/>
      <c r="U31" s="643"/>
      <c r="V31" s="643"/>
      <c r="W31" s="643"/>
      <c r="X31" s="643"/>
      <c r="Y31" s="644"/>
      <c r="Z31" s="675">
        <v>35.200000000000003</v>
      </c>
      <c r="AA31" s="675"/>
      <c r="AB31" s="675"/>
      <c r="AC31" s="675"/>
      <c r="AD31" s="676" t="s">
        <v>143</v>
      </c>
      <c r="AE31" s="676"/>
      <c r="AF31" s="676"/>
      <c r="AG31" s="676"/>
      <c r="AH31" s="676"/>
      <c r="AI31" s="676"/>
      <c r="AJ31" s="676"/>
      <c r="AK31" s="676"/>
      <c r="AL31" s="645" t="s">
        <v>143</v>
      </c>
      <c r="AM31" s="646"/>
      <c r="AN31" s="646"/>
      <c r="AO31" s="677"/>
      <c r="AP31" s="717" t="s">
        <v>310</v>
      </c>
      <c r="AQ31" s="718"/>
      <c r="AR31" s="718"/>
      <c r="AS31" s="718"/>
      <c r="AT31" s="723" t="s">
        <v>311</v>
      </c>
      <c r="AU31" s="231"/>
      <c r="AV31" s="231"/>
      <c r="AW31" s="231"/>
      <c r="AX31" s="710" t="s">
        <v>186</v>
      </c>
      <c r="AY31" s="711"/>
      <c r="AZ31" s="711"/>
      <c r="BA31" s="711"/>
      <c r="BB31" s="711"/>
      <c r="BC31" s="711"/>
      <c r="BD31" s="711"/>
      <c r="BE31" s="711"/>
      <c r="BF31" s="712"/>
      <c r="BG31" s="713">
        <v>98.9</v>
      </c>
      <c r="BH31" s="714"/>
      <c r="BI31" s="714"/>
      <c r="BJ31" s="714"/>
      <c r="BK31" s="714"/>
      <c r="BL31" s="714"/>
      <c r="BM31" s="715">
        <v>97.6</v>
      </c>
      <c r="BN31" s="714"/>
      <c r="BO31" s="714"/>
      <c r="BP31" s="714"/>
      <c r="BQ31" s="716"/>
      <c r="BR31" s="713">
        <v>99.1</v>
      </c>
      <c r="BS31" s="714"/>
      <c r="BT31" s="714"/>
      <c r="BU31" s="714"/>
      <c r="BV31" s="714"/>
      <c r="BW31" s="714"/>
      <c r="BX31" s="715">
        <v>97.9</v>
      </c>
      <c r="BY31" s="714"/>
      <c r="BZ31" s="714"/>
      <c r="CA31" s="714"/>
      <c r="CB31" s="716"/>
      <c r="CD31" s="733"/>
      <c r="CE31" s="734"/>
      <c r="CF31" s="689" t="s">
        <v>312</v>
      </c>
      <c r="CG31" s="686"/>
      <c r="CH31" s="686"/>
      <c r="CI31" s="686"/>
      <c r="CJ31" s="686"/>
      <c r="CK31" s="686"/>
      <c r="CL31" s="686"/>
      <c r="CM31" s="686"/>
      <c r="CN31" s="686"/>
      <c r="CO31" s="686"/>
      <c r="CP31" s="686"/>
      <c r="CQ31" s="687"/>
      <c r="CR31" s="642">
        <v>113560</v>
      </c>
      <c r="CS31" s="661"/>
      <c r="CT31" s="661"/>
      <c r="CU31" s="661"/>
      <c r="CV31" s="661"/>
      <c r="CW31" s="661"/>
      <c r="CX31" s="661"/>
      <c r="CY31" s="662"/>
      <c r="CZ31" s="645">
        <v>0.3</v>
      </c>
      <c r="DA31" s="663"/>
      <c r="DB31" s="663"/>
      <c r="DC31" s="664"/>
      <c r="DD31" s="648">
        <v>106099</v>
      </c>
      <c r="DE31" s="661"/>
      <c r="DF31" s="661"/>
      <c r="DG31" s="661"/>
      <c r="DH31" s="661"/>
      <c r="DI31" s="661"/>
      <c r="DJ31" s="661"/>
      <c r="DK31" s="662"/>
      <c r="DL31" s="648">
        <v>106099</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v>26216</v>
      </c>
      <c r="S32" s="643"/>
      <c r="T32" s="643"/>
      <c r="U32" s="643"/>
      <c r="V32" s="643"/>
      <c r="W32" s="643"/>
      <c r="X32" s="643"/>
      <c r="Y32" s="644"/>
      <c r="Z32" s="675">
        <v>0.1</v>
      </c>
      <c r="AA32" s="675"/>
      <c r="AB32" s="675"/>
      <c r="AC32" s="675"/>
      <c r="AD32" s="676">
        <v>26216</v>
      </c>
      <c r="AE32" s="676"/>
      <c r="AF32" s="676"/>
      <c r="AG32" s="676"/>
      <c r="AH32" s="676"/>
      <c r="AI32" s="676"/>
      <c r="AJ32" s="676"/>
      <c r="AK32" s="676"/>
      <c r="AL32" s="645">
        <v>0.2</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98.8</v>
      </c>
      <c r="BH32" s="661"/>
      <c r="BI32" s="661"/>
      <c r="BJ32" s="661"/>
      <c r="BK32" s="661"/>
      <c r="BL32" s="661"/>
      <c r="BM32" s="646">
        <v>96.8</v>
      </c>
      <c r="BN32" s="727"/>
      <c r="BO32" s="727"/>
      <c r="BP32" s="727"/>
      <c r="BQ32" s="685"/>
      <c r="BR32" s="726">
        <v>98.8</v>
      </c>
      <c r="BS32" s="661"/>
      <c r="BT32" s="661"/>
      <c r="BU32" s="661"/>
      <c r="BV32" s="661"/>
      <c r="BW32" s="661"/>
      <c r="BX32" s="646">
        <v>96.9</v>
      </c>
      <c r="BY32" s="727"/>
      <c r="BZ32" s="727"/>
      <c r="CA32" s="727"/>
      <c r="CB32" s="685"/>
      <c r="CD32" s="735"/>
      <c r="CE32" s="736"/>
      <c r="CF32" s="689" t="s">
        <v>316</v>
      </c>
      <c r="CG32" s="686"/>
      <c r="CH32" s="686"/>
      <c r="CI32" s="686"/>
      <c r="CJ32" s="686"/>
      <c r="CK32" s="686"/>
      <c r="CL32" s="686"/>
      <c r="CM32" s="686"/>
      <c r="CN32" s="686"/>
      <c r="CO32" s="686"/>
      <c r="CP32" s="686"/>
      <c r="CQ32" s="687"/>
      <c r="CR32" s="642">
        <v>19</v>
      </c>
      <c r="CS32" s="643"/>
      <c r="CT32" s="643"/>
      <c r="CU32" s="643"/>
      <c r="CV32" s="643"/>
      <c r="CW32" s="643"/>
      <c r="CX32" s="643"/>
      <c r="CY32" s="644"/>
      <c r="CZ32" s="645">
        <v>0</v>
      </c>
      <c r="DA32" s="663"/>
      <c r="DB32" s="663"/>
      <c r="DC32" s="664"/>
      <c r="DD32" s="648">
        <v>19</v>
      </c>
      <c r="DE32" s="643"/>
      <c r="DF32" s="643"/>
      <c r="DG32" s="643"/>
      <c r="DH32" s="643"/>
      <c r="DI32" s="643"/>
      <c r="DJ32" s="643"/>
      <c r="DK32" s="644"/>
      <c r="DL32" s="648">
        <v>19</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1691813</v>
      </c>
      <c r="S33" s="643"/>
      <c r="T33" s="643"/>
      <c r="U33" s="643"/>
      <c r="V33" s="643"/>
      <c r="W33" s="643"/>
      <c r="X33" s="643"/>
      <c r="Y33" s="644"/>
      <c r="Z33" s="675">
        <v>4.7</v>
      </c>
      <c r="AA33" s="675"/>
      <c r="AB33" s="675"/>
      <c r="AC33" s="675"/>
      <c r="AD33" s="676" t="s">
        <v>143</v>
      </c>
      <c r="AE33" s="676"/>
      <c r="AF33" s="676"/>
      <c r="AG33" s="676"/>
      <c r="AH33" s="676"/>
      <c r="AI33" s="676"/>
      <c r="AJ33" s="676"/>
      <c r="AK33" s="676"/>
      <c r="AL33" s="645" t="s">
        <v>143</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98.9</v>
      </c>
      <c r="BH33" s="627"/>
      <c r="BI33" s="627"/>
      <c r="BJ33" s="627"/>
      <c r="BK33" s="627"/>
      <c r="BL33" s="627"/>
      <c r="BM33" s="669">
        <v>98.1</v>
      </c>
      <c r="BN33" s="627"/>
      <c r="BO33" s="627"/>
      <c r="BP33" s="627"/>
      <c r="BQ33" s="671"/>
      <c r="BR33" s="709">
        <v>99.2</v>
      </c>
      <c r="BS33" s="627"/>
      <c r="BT33" s="627"/>
      <c r="BU33" s="627"/>
      <c r="BV33" s="627"/>
      <c r="BW33" s="627"/>
      <c r="BX33" s="669">
        <v>98.7</v>
      </c>
      <c r="BY33" s="627"/>
      <c r="BZ33" s="627"/>
      <c r="CA33" s="627"/>
      <c r="CB33" s="671"/>
      <c r="CD33" s="689" t="s">
        <v>319</v>
      </c>
      <c r="CE33" s="686"/>
      <c r="CF33" s="686"/>
      <c r="CG33" s="686"/>
      <c r="CH33" s="686"/>
      <c r="CI33" s="686"/>
      <c r="CJ33" s="686"/>
      <c r="CK33" s="686"/>
      <c r="CL33" s="686"/>
      <c r="CM33" s="686"/>
      <c r="CN33" s="686"/>
      <c r="CO33" s="686"/>
      <c r="CP33" s="686"/>
      <c r="CQ33" s="687"/>
      <c r="CR33" s="642">
        <v>18645152</v>
      </c>
      <c r="CS33" s="661"/>
      <c r="CT33" s="661"/>
      <c r="CU33" s="661"/>
      <c r="CV33" s="661"/>
      <c r="CW33" s="661"/>
      <c r="CX33" s="661"/>
      <c r="CY33" s="662"/>
      <c r="CZ33" s="645">
        <v>53.4</v>
      </c>
      <c r="DA33" s="663"/>
      <c r="DB33" s="663"/>
      <c r="DC33" s="664"/>
      <c r="DD33" s="648">
        <v>8385395</v>
      </c>
      <c r="DE33" s="661"/>
      <c r="DF33" s="661"/>
      <c r="DG33" s="661"/>
      <c r="DH33" s="661"/>
      <c r="DI33" s="661"/>
      <c r="DJ33" s="661"/>
      <c r="DK33" s="662"/>
      <c r="DL33" s="648">
        <v>6154757</v>
      </c>
      <c r="DM33" s="661"/>
      <c r="DN33" s="661"/>
      <c r="DO33" s="661"/>
      <c r="DP33" s="661"/>
      <c r="DQ33" s="661"/>
      <c r="DR33" s="661"/>
      <c r="DS33" s="661"/>
      <c r="DT33" s="661"/>
      <c r="DU33" s="661"/>
      <c r="DV33" s="662"/>
      <c r="DW33" s="645">
        <v>48.3</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612634</v>
      </c>
      <c r="S34" s="643"/>
      <c r="T34" s="643"/>
      <c r="U34" s="643"/>
      <c r="V34" s="643"/>
      <c r="W34" s="643"/>
      <c r="X34" s="643"/>
      <c r="Y34" s="644"/>
      <c r="Z34" s="675">
        <v>1.7</v>
      </c>
      <c r="AA34" s="675"/>
      <c r="AB34" s="675"/>
      <c r="AC34" s="675"/>
      <c r="AD34" s="676">
        <v>95637</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4049078</v>
      </c>
      <c r="CS34" s="643"/>
      <c r="CT34" s="643"/>
      <c r="CU34" s="643"/>
      <c r="CV34" s="643"/>
      <c r="CW34" s="643"/>
      <c r="CX34" s="643"/>
      <c r="CY34" s="644"/>
      <c r="CZ34" s="645">
        <v>11.6</v>
      </c>
      <c r="DA34" s="663"/>
      <c r="DB34" s="663"/>
      <c r="DC34" s="664"/>
      <c r="DD34" s="648">
        <v>2973211</v>
      </c>
      <c r="DE34" s="643"/>
      <c r="DF34" s="643"/>
      <c r="DG34" s="643"/>
      <c r="DH34" s="643"/>
      <c r="DI34" s="643"/>
      <c r="DJ34" s="643"/>
      <c r="DK34" s="644"/>
      <c r="DL34" s="648">
        <v>2350398</v>
      </c>
      <c r="DM34" s="643"/>
      <c r="DN34" s="643"/>
      <c r="DO34" s="643"/>
      <c r="DP34" s="643"/>
      <c r="DQ34" s="643"/>
      <c r="DR34" s="643"/>
      <c r="DS34" s="643"/>
      <c r="DT34" s="643"/>
      <c r="DU34" s="643"/>
      <c r="DV34" s="644"/>
      <c r="DW34" s="645">
        <v>18.5</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159684</v>
      </c>
      <c r="S35" s="643"/>
      <c r="T35" s="643"/>
      <c r="U35" s="643"/>
      <c r="V35" s="643"/>
      <c r="W35" s="643"/>
      <c r="X35" s="643"/>
      <c r="Y35" s="644"/>
      <c r="Z35" s="675">
        <v>0.4</v>
      </c>
      <c r="AA35" s="675"/>
      <c r="AB35" s="675"/>
      <c r="AC35" s="675"/>
      <c r="AD35" s="676" t="s">
        <v>143</v>
      </c>
      <c r="AE35" s="676"/>
      <c r="AF35" s="676"/>
      <c r="AG35" s="676"/>
      <c r="AH35" s="676"/>
      <c r="AI35" s="676"/>
      <c r="AJ35" s="676"/>
      <c r="AK35" s="676"/>
      <c r="AL35" s="645" t="s">
        <v>239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259417</v>
      </c>
      <c r="CS35" s="661"/>
      <c r="CT35" s="661"/>
      <c r="CU35" s="661"/>
      <c r="CV35" s="661"/>
      <c r="CW35" s="661"/>
      <c r="CX35" s="661"/>
      <c r="CY35" s="662"/>
      <c r="CZ35" s="645">
        <v>0.7</v>
      </c>
      <c r="DA35" s="663"/>
      <c r="DB35" s="663"/>
      <c r="DC35" s="664"/>
      <c r="DD35" s="648">
        <v>251924</v>
      </c>
      <c r="DE35" s="661"/>
      <c r="DF35" s="661"/>
      <c r="DG35" s="661"/>
      <c r="DH35" s="661"/>
      <c r="DI35" s="661"/>
      <c r="DJ35" s="661"/>
      <c r="DK35" s="662"/>
      <c r="DL35" s="648">
        <v>159895</v>
      </c>
      <c r="DM35" s="661"/>
      <c r="DN35" s="661"/>
      <c r="DO35" s="661"/>
      <c r="DP35" s="661"/>
      <c r="DQ35" s="661"/>
      <c r="DR35" s="661"/>
      <c r="DS35" s="661"/>
      <c r="DT35" s="661"/>
      <c r="DU35" s="661"/>
      <c r="DV35" s="662"/>
      <c r="DW35" s="645">
        <v>1.3</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1999611</v>
      </c>
      <c r="S36" s="643"/>
      <c r="T36" s="643"/>
      <c r="U36" s="643"/>
      <c r="V36" s="643"/>
      <c r="W36" s="643"/>
      <c r="X36" s="643"/>
      <c r="Y36" s="644"/>
      <c r="Z36" s="675">
        <v>5.6</v>
      </c>
      <c r="AA36" s="675"/>
      <c r="AB36" s="675"/>
      <c r="AC36" s="675"/>
      <c r="AD36" s="676" t="s">
        <v>143</v>
      </c>
      <c r="AE36" s="676"/>
      <c r="AF36" s="676"/>
      <c r="AG36" s="676"/>
      <c r="AH36" s="676"/>
      <c r="AI36" s="676"/>
      <c r="AJ36" s="676"/>
      <c r="AK36" s="676"/>
      <c r="AL36" s="645" t="s">
        <v>143</v>
      </c>
      <c r="AM36" s="646"/>
      <c r="AN36" s="646"/>
      <c r="AO36" s="677"/>
      <c r="AP36" s="235"/>
      <c r="AQ36" s="694" t="s">
        <v>327</v>
      </c>
      <c r="AR36" s="695"/>
      <c r="AS36" s="695"/>
      <c r="AT36" s="695"/>
      <c r="AU36" s="695"/>
      <c r="AV36" s="695"/>
      <c r="AW36" s="695"/>
      <c r="AX36" s="695"/>
      <c r="AY36" s="696"/>
      <c r="AZ36" s="697">
        <v>3067219</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19231</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10849148</v>
      </c>
      <c r="CS36" s="643"/>
      <c r="CT36" s="643"/>
      <c r="CU36" s="643"/>
      <c r="CV36" s="643"/>
      <c r="CW36" s="643"/>
      <c r="CX36" s="643"/>
      <c r="CY36" s="644"/>
      <c r="CZ36" s="645">
        <v>31.1</v>
      </c>
      <c r="DA36" s="663"/>
      <c r="DB36" s="663"/>
      <c r="DC36" s="664"/>
      <c r="DD36" s="648">
        <v>3354304</v>
      </c>
      <c r="DE36" s="643"/>
      <c r="DF36" s="643"/>
      <c r="DG36" s="643"/>
      <c r="DH36" s="643"/>
      <c r="DI36" s="643"/>
      <c r="DJ36" s="643"/>
      <c r="DK36" s="644"/>
      <c r="DL36" s="648">
        <v>2184279</v>
      </c>
      <c r="DM36" s="643"/>
      <c r="DN36" s="643"/>
      <c r="DO36" s="643"/>
      <c r="DP36" s="643"/>
      <c r="DQ36" s="643"/>
      <c r="DR36" s="643"/>
      <c r="DS36" s="643"/>
      <c r="DT36" s="643"/>
      <c r="DU36" s="643"/>
      <c r="DV36" s="644"/>
      <c r="DW36" s="645">
        <v>17.100000000000001</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1775937</v>
      </c>
      <c r="S37" s="643"/>
      <c r="T37" s="643"/>
      <c r="U37" s="643"/>
      <c r="V37" s="643"/>
      <c r="W37" s="643"/>
      <c r="X37" s="643"/>
      <c r="Y37" s="644"/>
      <c r="Z37" s="675">
        <v>5</v>
      </c>
      <c r="AA37" s="675"/>
      <c r="AB37" s="675"/>
      <c r="AC37" s="675"/>
      <c r="AD37" s="676" t="s">
        <v>239</v>
      </c>
      <c r="AE37" s="676"/>
      <c r="AF37" s="676"/>
      <c r="AG37" s="676"/>
      <c r="AH37" s="676"/>
      <c r="AI37" s="676"/>
      <c r="AJ37" s="676"/>
      <c r="AK37" s="676"/>
      <c r="AL37" s="645" t="s">
        <v>133</v>
      </c>
      <c r="AM37" s="646"/>
      <c r="AN37" s="646"/>
      <c r="AO37" s="677"/>
      <c r="AQ37" s="682" t="s">
        <v>331</v>
      </c>
      <c r="AR37" s="683"/>
      <c r="AS37" s="683"/>
      <c r="AT37" s="683"/>
      <c r="AU37" s="683"/>
      <c r="AV37" s="683"/>
      <c r="AW37" s="683"/>
      <c r="AX37" s="683"/>
      <c r="AY37" s="684"/>
      <c r="AZ37" s="642">
        <v>1197741</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-30279</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1312415</v>
      </c>
      <c r="CS37" s="661"/>
      <c r="CT37" s="661"/>
      <c r="CU37" s="661"/>
      <c r="CV37" s="661"/>
      <c r="CW37" s="661"/>
      <c r="CX37" s="661"/>
      <c r="CY37" s="662"/>
      <c r="CZ37" s="645">
        <v>3.8</v>
      </c>
      <c r="DA37" s="663"/>
      <c r="DB37" s="663"/>
      <c r="DC37" s="664"/>
      <c r="DD37" s="648">
        <v>1254062</v>
      </c>
      <c r="DE37" s="661"/>
      <c r="DF37" s="661"/>
      <c r="DG37" s="661"/>
      <c r="DH37" s="661"/>
      <c r="DI37" s="661"/>
      <c r="DJ37" s="661"/>
      <c r="DK37" s="662"/>
      <c r="DL37" s="648">
        <v>830421</v>
      </c>
      <c r="DM37" s="661"/>
      <c r="DN37" s="661"/>
      <c r="DO37" s="661"/>
      <c r="DP37" s="661"/>
      <c r="DQ37" s="661"/>
      <c r="DR37" s="661"/>
      <c r="DS37" s="661"/>
      <c r="DT37" s="661"/>
      <c r="DU37" s="661"/>
      <c r="DV37" s="662"/>
      <c r="DW37" s="645">
        <v>6.5</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589206</v>
      </c>
      <c r="S38" s="643"/>
      <c r="T38" s="643"/>
      <c r="U38" s="643"/>
      <c r="V38" s="643"/>
      <c r="W38" s="643"/>
      <c r="X38" s="643"/>
      <c r="Y38" s="644"/>
      <c r="Z38" s="675">
        <v>1.6</v>
      </c>
      <c r="AA38" s="675"/>
      <c r="AB38" s="675"/>
      <c r="AC38" s="675"/>
      <c r="AD38" s="676">
        <v>49431</v>
      </c>
      <c r="AE38" s="676"/>
      <c r="AF38" s="676"/>
      <c r="AG38" s="676"/>
      <c r="AH38" s="676"/>
      <c r="AI38" s="676"/>
      <c r="AJ38" s="676"/>
      <c r="AK38" s="676"/>
      <c r="AL38" s="645">
        <v>0.4</v>
      </c>
      <c r="AM38" s="646"/>
      <c r="AN38" s="646"/>
      <c r="AO38" s="677"/>
      <c r="AQ38" s="682" t="s">
        <v>335</v>
      </c>
      <c r="AR38" s="683"/>
      <c r="AS38" s="683"/>
      <c r="AT38" s="683"/>
      <c r="AU38" s="683"/>
      <c r="AV38" s="683"/>
      <c r="AW38" s="683"/>
      <c r="AX38" s="683"/>
      <c r="AY38" s="684"/>
      <c r="AZ38" s="642">
        <v>3544</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7224</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1865934</v>
      </c>
      <c r="CS38" s="643"/>
      <c r="CT38" s="643"/>
      <c r="CU38" s="643"/>
      <c r="CV38" s="643"/>
      <c r="CW38" s="643"/>
      <c r="CX38" s="643"/>
      <c r="CY38" s="644"/>
      <c r="CZ38" s="645">
        <v>5.3</v>
      </c>
      <c r="DA38" s="663"/>
      <c r="DB38" s="663"/>
      <c r="DC38" s="664"/>
      <c r="DD38" s="648">
        <v>1518366</v>
      </c>
      <c r="DE38" s="643"/>
      <c r="DF38" s="643"/>
      <c r="DG38" s="643"/>
      <c r="DH38" s="643"/>
      <c r="DI38" s="643"/>
      <c r="DJ38" s="643"/>
      <c r="DK38" s="644"/>
      <c r="DL38" s="648">
        <v>1460185</v>
      </c>
      <c r="DM38" s="643"/>
      <c r="DN38" s="643"/>
      <c r="DO38" s="643"/>
      <c r="DP38" s="643"/>
      <c r="DQ38" s="643"/>
      <c r="DR38" s="643"/>
      <c r="DS38" s="643"/>
      <c r="DT38" s="643"/>
      <c r="DU38" s="643"/>
      <c r="DV38" s="644"/>
      <c r="DW38" s="645">
        <v>11.5</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1982500</v>
      </c>
      <c r="S39" s="643"/>
      <c r="T39" s="643"/>
      <c r="U39" s="643"/>
      <c r="V39" s="643"/>
      <c r="W39" s="643"/>
      <c r="X39" s="643"/>
      <c r="Y39" s="644"/>
      <c r="Z39" s="675">
        <v>5.6</v>
      </c>
      <c r="AA39" s="675"/>
      <c r="AB39" s="675"/>
      <c r="AC39" s="675"/>
      <c r="AD39" s="676" t="s">
        <v>239</v>
      </c>
      <c r="AE39" s="676"/>
      <c r="AF39" s="676"/>
      <c r="AG39" s="676"/>
      <c r="AH39" s="676"/>
      <c r="AI39" s="676"/>
      <c r="AJ39" s="676"/>
      <c r="AK39" s="676"/>
      <c r="AL39" s="645" t="s">
        <v>143</v>
      </c>
      <c r="AM39" s="646"/>
      <c r="AN39" s="646"/>
      <c r="AO39" s="677"/>
      <c r="AQ39" s="682" t="s">
        <v>339</v>
      </c>
      <c r="AR39" s="683"/>
      <c r="AS39" s="683"/>
      <c r="AT39" s="683"/>
      <c r="AU39" s="683"/>
      <c r="AV39" s="683"/>
      <c r="AW39" s="683"/>
      <c r="AX39" s="683"/>
      <c r="AY39" s="684"/>
      <c r="AZ39" s="642" t="s">
        <v>143</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11166</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1385174</v>
      </c>
      <c r="CS39" s="661"/>
      <c r="CT39" s="661"/>
      <c r="CU39" s="661"/>
      <c r="CV39" s="661"/>
      <c r="CW39" s="661"/>
      <c r="CX39" s="661"/>
      <c r="CY39" s="662"/>
      <c r="CZ39" s="645">
        <v>4</v>
      </c>
      <c r="DA39" s="663"/>
      <c r="DB39" s="663"/>
      <c r="DC39" s="664"/>
      <c r="DD39" s="648">
        <v>256189</v>
      </c>
      <c r="DE39" s="661"/>
      <c r="DF39" s="661"/>
      <c r="DG39" s="661"/>
      <c r="DH39" s="661"/>
      <c r="DI39" s="661"/>
      <c r="DJ39" s="661"/>
      <c r="DK39" s="662"/>
      <c r="DL39" s="648" t="s">
        <v>133</v>
      </c>
      <c r="DM39" s="661"/>
      <c r="DN39" s="661"/>
      <c r="DO39" s="661"/>
      <c r="DP39" s="661"/>
      <c r="DQ39" s="661"/>
      <c r="DR39" s="661"/>
      <c r="DS39" s="661"/>
      <c r="DT39" s="661"/>
      <c r="DU39" s="661"/>
      <c r="DV39" s="662"/>
      <c r="DW39" s="645" t="s">
        <v>239</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239</v>
      </c>
      <c r="AA40" s="675"/>
      <c r="AB40" s="675"/>
      <c r="AC40" s="675"/>
      <c r="AD40" s="676" t="s">
        <v>143</v>
      </c>
      <c r="AE40" s="676"/>
      <c r="AF40" s="676"/>
      <c r="AG40" s="676"/>
      <c r="AH40" s="676"/>
      <c r="AI40" s="676"/>
      <c r="AJ40" s="676"/>
      <c r="AK40" s="676"/>
      <c r="AL40" s="645" t="s">
        <v>239</v>
      </c>
      <c r="AM40" s="646"/>
      <c r="AN40" s="646"/>
      <c r="AO40" s="677"/>
      <c r="AQ40" s="682" t="s">
        <v>343</v>
      </c>
      <c r="AR40" s="683"/>
      <c r="AS40" s="683"/>
      <c r="AT40" s="683"/>
      <c r="AU40" s="683"/>
      <c r="AV40" s="683"/>
      <c r="AW40" s="683"/>
      <c r="AX40" s="683"/>
      <c r="AY40" s="684"/>
      <c r="AZ40" s="642" t="s">
        <v>143</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89</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236401</v>
      </c>
      <c r="CS40" s="643"/>
      <c r="CT40" s="643"/>
      <c r="CU40" s="643"/>
      <c r="CV40" s="643"/>
      <c r="CW40" s="643"/>
      <c r="CX40" s="643"/>
      <c r="CY40" s="644"/>
      <c r="CZ40" s="645">
        <v>0.7</v>
      </c>
      <c r="DA40" s="663"/>
      <c r="DB40" s="663"/>
      <c r="DC40" s="664"/>
      <c r="DD40" s="648">
        <v>31401</v>
      </c>
      <c r="DE40" s="643"/>
      <c r="DF40" s="643"/>
      <c r="DG40" s="643"/>
      <c r="DH40" s="643"/>
      <c r="DI40" s="643"/>
      <c r="DJ40" s="643"/>
      <c r="DK40" s="644"/>
      <c r="DL40" s="648" t="s">
        <v>239</v>
      </c>
      <c r="DM40" s="643"/>
      <c r="DN40" s="643"/>
      <c r="DO40" s="643"/>
      <c r="DP40" s="643"/>
      <c r="DQ40" s="643"/>
      <c r="DR40" s="643"/>
      <c r="DS40" s="643"/>
      <c r="DT40" s="643"/>
      <c r="DU40" s="643"/>
      <c r="DV40" s="644"/>
      <c r="DW40" s="645" t="s">
        <v>143</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239</v>
      </c>
      <c r="S41" s="643"/>
      <c r="T41" s="643"/>
      <c r="U41" s="643"/>
      <c r="V41" s="643"/>
      <c r="W41" s="643"/>
      <c r="X41" s="643"/>
      <c r="Y41" s="644"/>
      <c r="Z41" s="675" t="s">
        <v>239</v>
      </c>
      <c r="AA41" s="675"/>
      <c r="AB41" s="675"/>
      <c r="AC41" s="675"/>
      <c r="AD41" s="676" t="s">
        <v>239</v>
      </c>
      <c r="AE41" s="676"/>
      <c r="AF41" s="676"/>
      <c r="AG41" s="676"/>
      <c r="AH41" s="676"/>
      <c r="AI41" s="676"/>
      <c r="AJ41" s="676"/>
      <c r="AK41" s="676"/>
      <c r="AL41" s="645" t="s">
        <v>133</v>
      </c>
      <c r="AM41" s="646"/>
      <c r="AN41" s="646"/>
      <c r="AO41" s="677"/>
      <c r="AQ41" s="682" t="s">
        <v>348</v>
      </c>
      <c r="AR41" s="683"/>
      <c r="AS41" s="683"/>
      <c r="AT41" s="683"/>
      <c r="AU41" s="683"/>
      <c r="AV41" s="683"/>
      <c r="AW41" s="683"/>
      <c r="AX41" s="683"/>
      <c r="AY41" s="684"/>
      <c r="AZ41" s="642">
        <v>536050</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143</v>
      </c>
      <c r="CS41" s="661"/>
      <c r="CT41" s="661"/>
      <c r="CU41" s="661"/>
      <c r="CV41" s="661"/>
      <c r="CW41" s="661"/>
      <c r="CX41" s="661"/>
      <c r="CY41" s="662"/>
      <c r="CZ41" s="645" t="s">
        <v>239</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657900</v>
      </c>
      <c r="S42" s="643"/>
      <c r="T42" s="643"/>
      <c r="U42" s="643"/>
      <c r="V42" s="643"/>
      <c r="W42" s="643"/>
      <c r="X42" s="643"/>
      <c r="Y42" s="644"/>
      <c r="Z42" s="675">
        <v>1.8</v>
      </c>
      <c r="AA42" s="675"/>
      <c r="AB42" s="675"/>
      <c r="AC42" s="675"/>
      <c r="AD42" s="676" t="s">
        <v>143</v>
      </c>
      <c r="AE42" s="676"/>
      <c r="AF42" s="676"/>
      <c r="AG42" s="676"/>
      <c r="AH42" s="676"/>
      <c r="AI42" s="676"/>
      <c r="AJ42" s="676"/>
      <c r="AK42" s="676"/>
      <c r="AL42" s="645" t="s">
        <v>239</v>
      </c>
      <c r="AM42" s="646"/>
      <c r="AN42" s="646"/>
      <c r="AO42" s="677"/>
      <c r="AQ42" s="678" t="s">
        <v>352</v>
      </c>
      <c r="AR42" s="679"/>
      <c r="AS42" s="679"/>
      <c r="AT42" s="679"/>
      <c r="AU42" s="679"/>
      <c r="AV42" s="679"/>
      <c r="AW42" s="679"/>
      <c r="AX42" s="679"/>
      <c r="AY42" s="680"/>
      <c r="AZ42" s="626">
        <v>1329884</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330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4425598</v>
      </c>
      <c r="CS42" s="643"/>
      <c r="CT42" s="643"/>
      <c r="CU42" s="643"/>
      <c r="CV42" s="643"/>
      <c r="CW42" s="643"/>
      <c r="CX42" s="643"/>
      <c r="CY42" s="644"/>
      <c r="CZ42" s="645">
        <v>12.7</v>
      </c>
      <c r="DA42" s="646"/>
      <c r="DB42" s="646"/>
      <c r="DC42" s="647"/>
      <c r="DD42" s="648">
        <v>467367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35718269</v>
      </c>
      <c r="S43" s="665"/>
      <c r="T43" s="665"/>
      <c r="U43" s="665"/>
      <c r="V43" s="665"/>
      <c r="W43" s="665"/>
      <c r="X43" s="665"/>
      <c r="Y43" s="666"/>
      <c r="Z43" s="667">
        <v>100</v>
      </c>
      <c r="AA43" s="667"/>
      <c r="AB43" s="667"/>
      <c r="AC43" s="667"/>
      <c r="AD43" s="668">
        <v>12079352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23308</v>
      </c>
      <c r="CS43" s="661"/>
      <c r="CT43" s="661"/>
      <c r="CU43" s="661"/>
      <c r="CV43" s="661"/>
      <c r="CW43" s="661"/>
      <c r="CX43" s="661"/>
      <c r="CY43" s="662"/>
      <c r="CZ43" s="645">
        <v>0.1</v>
      </c>
      <c r="DA43" s="663"/>
      <c r="DB43" s="663"/>
      <c r="DC43" s="664"/>
      <c r="DD43" s="648">
        <v>23308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4405504</v>
      </c>
      <c r="CS44" s="643"/>
      <c r="CT44" s="643"/>
      <c r="CU44" s="643"/>
      <c r="CV44" s="643"/>
      <c r="CW44" s="643"/>
      <c r="CX44" s="643"/>
      <c r="CY44" s="644"/>
      <c r="CZ44" s="645">
        <v>12.6</v>
      </c>
      <c r="DA44" s="646"/>
      <c r="DB44" s="646"/>
      <c r="DC44" s="647"/>
      <c r="DD44" s="648">
        <v>467272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3958536</v>
      </c>
      <c r="CS45" s="661"/>
      <c r="CT45" s="661"/>
      <c r="CU45" s="661"/>
      <c r="CV45" s="661"/>
      <c r="CW45" s="661"/>
      <c r="CX45" s="661"/>
      <c r="CY45" s="662"/>
      <c r="CZ45" s="645">
        <v>11.3</v>
      </c>
      <c r="DA45" s="663"/>
      <c r="DB45" s="663"/>
      <c r="DC45" s="664"/>
      <c r="DD45" s="648">
        <v>253964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446968</v>
      </c>
      <c r="CS46" s="643"/>
      <c r="CT46" s="643"/>
      <c r="CU46" s="643"/>
      <c r="CV46" s="643"/>
      <c r="CW46" s="643"/>
      <c r="CX46" s="643"/>
      <c r="CY46" s="644"/>
      <c r="CZ46" s="645">
        <v>1.3</v>
      </c>
      <c r="DA46" s="646"/>
      <c r="DB46" s="646"/>
      <c r="DC46" s="647"/>
      <c r="DD46" s="648">
        <v>213308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20094</v>
      </c>
      <c r="CS47" s="661"/>
      <c r="CT47" s="661"/>
      <c r="CU47" s="661"/>
      <c r="CV47" s="661"/>
      <c r="CW47" s="661"/>
      <c r="CX47" s="661"/>
      <c r="CY47" s="662"/>
      <c r="CZ47" s="645">
        <v>0.1</v>
      </c>
      <c r="DA47" s="663"/>
      <c r="DB47" s="663"/>
      <c r="DC47" s="664"/>
      <c r="DD47" s="648">
        <v>95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143</v>
      </c>
      <c r="CS48" s="643"/>
      <c r="CT48" s="643"/>
      <c r="CU48" s="643"/>
      <c r="CV48" s="643"/>
      <c r="CW48" s="643"/>
      <c r="CX48" s="643"/>
      <c r="CY48" s="644"/>
      <c r="CZ48" s="645" t="s">
        <v>143</v>
      </c>
      <c r="DA48" s="646"/>
      <c r="DB48" s="646"/>
      <c r="DC48" s="647"/>
      <c r="DD48" s="648" t="s">
        <v>143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34938567</v>
      </c>
      <c r="CS49" s="627"/>
      <c r="CT49" s="627"/>
      <c r="CU49" s="627"/>
      <c r="CV49" s="627"/>
      <c r="CW49" s="627"/>
      <c r="CX49" s="627"/>
      <c r="CY49" s="628"/>
      <c r="CZ49" s="629">
        <v>100</v>
      </c>
      <c r="DA49" s="630"/>
      <c r="DB49" s="630"/>
      <c r="DC49" s="631"/>
      <c r="DD49" s="632">
        <v>15761923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qfBn0cUAEK9ruS/vKLUom8uG1simMxddp5+Z4qNnQt3CLoy1e6phzhKXzhfKtyzB8EFOpW9bSWHJKURv++cVg==" saltValue="LlFe2hfDaPmtqj+U5y2a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35797</v>
      </c>
      <c r="R7" s="1162"/>
      <c r="S7" s="1162"/>
      <c r="T7" s="1162"/>
      <c r="U7" s="1162"/>
      <c r="V7" s="1162">
        <v>35018</v>
      </c>
      <c r="W7" s="1162"/>
      <c r="X7" s="1162"/>
      <c r="Y7" s="1162"/>
      <c r="Z7" s="1162"/>
      <c r="AA7" s="1162">
        <v>780</v>
      </c>
      <c r="AB7" s="1162"/>
      <c r="AC7" s="1162"/>
      <c r="AD7" s="1162"/>
      <c r="AE7" s="1163"/>
      <c r="AF7" s="1164">
        <v>458</v>
      </c>
      <c r="AG7" s="1165"/>
      <c r="AH7" s="1165"/>
      <c r="AI7" s="1165"/>
      <c r="AJ7" s="1166"/>
      <c r="AK7" s="1148">
        <v>2000</v>
      </c>
      <c r="AL7" s="1149"/>
      <c r="AM7" s="1149"/>
      <c r="AN7" s="1149"/>
      <c r="AO7" s="1149"/>
      <c r="AP7" s="1149">
        <v>22783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577</v>
      </c>
      <c r="BT7" s="1153"/>
      <c r="BU7" s="1153"/>
      <c r="BV7" s="1153"/>
      <c r="BW7" s="1153"/>
      <c r="BX7" s="1153"/>
      <c r="BY7" s="1153"/>
      <c r="BZ7" s="1153"/>
      <c r="CA7" s="1153"/>
      <c r="CB7" s="1153"/>
      <c r="CC7" s="1153"/>
      <c r="CD7" s="1153"/>
      <c r="CE7" s="1153"/>
      <c r="CF7" s="1153"/>
      <c r="CG7" s="1154"/>
      <c r="CH7" s="1145">
        <v>0</v>
      </c>
      <c r="CI7" s="1146"/>
      <c r="CJ7" s="1146"/>
      <c r="CK7" s="1146"/>
      <c r="CL7" s="1147"/>
      <c r="CM7" s="1145">
        <v>20</v>
      </c>
      <c r="CN7" s="1146"/>
      <c r="CO7" s="1146"/>
      <c r="CP7" s="1146"/>
      <c r="CQ7" s="1147"/>
      <c r="CR7" s="1145">
        <v>10</v>
      </c>
      <c r="CS7" s="1146"/>
      <c r="CT7" s="1146"/>
      <c r="CU7" s="1146"/>
      <c r="CV7" s="1147"/>
      <c r="CW7" s="1145" t="s">
        <v>579</v>
      </c>
      <c r="CX7" s="1146"/>
      <c r="CY7" s="1146"/>
      <c r="CZ7" s="1146"/>
      <c r="DA7" s="1147"/>
      <c r="DB7" s="1145" t="s">
        <v>579</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578</v>
      </c>
      <c r="BT8" s="1072"/>
      <c r="BU8" s="1072"/>
      <c r="BV8" s="1072"/>
      <c r="BW8" s="1072"/>
      <c r="BX8" s="1072"/>
      <c r="BY8" s="1072"/>
      <c r="BZ8" s="1072"/>
      <c r="CA8" s="1072"/>
      <c r="CB8" s="1072"/>
      <c r="CC8" s="1072"/>
      <c r="CD8" s="1072"/>
      <c r="CE8" s="1072"/>
      <c r="CF8" s="1072"/>
      <c r="CG8" s="1073"/>
      <c r="CH8" s="1046">
        <v>10</v>
      </c>
      <c r="CI8" s="1047"/>
      <c r="CJ8" s="1047"/>
      <c r="CK8" s="1047"/>
      <c r="CL8" s="1048"/>
      <c r="CM8" s="1046">
        <v>548</v>
      </c>
      <c r="CN8" s="1047"/>
      <c r="CO8" s="1047"/>
      <c r="CP8" s="1047"/>
      <c r="CQ8" s="1048"/>
      <c r="CR8" s="1046">
        <v>354</v>
      </c>
      <c r="CS8" s="1047"/>
      <c r="CT8" s="1047"/>
      <c r="CU8" s="1047"/>
      <c r="CV8" s="1048"/>
      <c r="CW8" s="1046" t="s">
        <v>579</v>
      </c>
      <c r="CX8" s="1047"/>
      <c r="CY8" s="1047"/>
      <c r="CZ8" s="1047"/>
      <c r="DA8" s="1048"/>
      <c r="DB8" s="1046">
        <v>257</v>
      </c>
      <c r="DC8" s="1047"/>
      <c r="DD8" s="1047"/>
      <c r="DE8" s="1047"/>
      <c r="DF8" s="1048"/>
      <c r="DG8" s="1046" t="s">
        <v>579</v>
      </c>
      <c r="DH8" s="1047"/>
      <c r="DI8" s="1047"/>
      <c r="DJ8" s="1047"/>
      <c r="DK8" s="1048"/>
      <c r="DL8" s="1046" t="s">
        <v>579</v>
      </c>
      <c r="DM8" s="1047"/>
      <c r="DN8" s="1047"/>
      <c r="DO8" s="1047"/>
      <c r="DP8" s="1048"/>
      <c r="DQ8" s="1046" t="s">
        <v>579</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35718</v>
      </c>
      <c r="R23" s="1126"/>
      <c r="S23" s="1126"/>
      <c r="T23" s="1126"/>
      <c r="U23" s="1126"/>
      <c r="V23" s="1126">
        <v>34939</v>
      </c>
      <c r="W23" s="1126"/>
      <c r="X23" s="1126"/>
      <c r="Y23" s="1126"/>
      <c r="Z23" s="1126"/>
      <c r="AA23" s="1126">
        <v>780</v>
      </c>
      <c r="AB23" s="1126"/>
      <c r="AC23" s="1126"/>
      <c r="AD23" s="1126"/>
      <c r="AE23" s="1127"/>
      <c r="AF23" s="1128">
        <v>458</v>
      </c>
      <c r="AG23" s="1126"/>
      <c r="AH23" s="1126"/>
      <c r="AI23" s="1126"/>
      <c r="AJ23" s="1129"/>
      <c r="AK23" s="1130"/>
      <c r="AL23" s="1131"/>
      <c r="AM23" s="1131"/>
      <c r="AN23" s="1131"/>
      <c r="AO23" s="1131"/>
      <c r="AP23" s="1126">
        <v>22783</v>
      </c>
      <c r="AQ23" s="1126"/>
      <c r="AR23" s="1126"/>
      <c r="AS23" s="1126"/>
      <c r="AT23" s="1126"/>
      <c r="AU23" s="1132"/>
      <c r="AV23" s="1132"/>
      <c r="AW23" s="1132"/>
      <c r="AX23" s="1132"/>
      <c r="AY23" s="1133"/>
      <c r="AZ23" s="1122" t="s">
        <v>143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5213</v>
      </c>
      <c r="R28" s="1111"/>
      <c r="S28" s="1111"/>
      <c r="T28" s="1111"/>
      <c r="U28" s="1111"/>
      <c r="V28" s="1111">
        <v>5194</v>
      </c>
      <c r="W28" s="1111"/>
      <c r="X28" s="1111"/>
      <c r="Y28" s="1111"/>
      <c r="Z28" s="1111"/>
      <c r="AA28" s="1111">
        <v>19</v>
      </c>
      <c r="AB28" s="1111"/>
      <c r="AC28" s="1111"/>
      <c r="AD28" s="1111"/>
      <c r="AE28" s="1112"/>
      <c r="AF28" s="1113">
        <v>19</v>
      </c>
      <c r="AG28" s="1111"/>
      <c r="AH28" s="1111"/>
      <c r="AI28" s="1111"/>
      <c r="AJ28" s="1114"/>
      <c r="AK28" s="1115">
        <v>536</v>
      </c>
      <c r="AL28" s="1103"/>
      <c r="AM28" s="1103"/>
      <c r="AN28" s="1103"/>
      <c r="AO28" s="1103"/>
      <c r="AP28" s="1103" t="s">
        <v>579</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4180</v>
      </c>
      <c r="R29" s="1101"/>
      <c r="S29" s="1101"/>
      <c r="T29" s="1101"/>
      <c r="U29" s="1101"/>
      <c r="V29" s="1101">
        <v>4070</v>
      </c>
      <c r="W29" s="1101"/>
      <c r="X29" s="1101"/>
      <c r="Y29" s="1101"/>
      <c r="Z29" s="1101"/>
      <c r="AA29" s="1101">
        <v>110</v>
      </c>
      <c r="AB29" s="1101"/>
      <c r="AC29" s="1101"/>
      <c r="AD29" s="1101"/>
      <c r="AE29" s="1102"/>
      <c r="AF29" s="1094">
        <v>110</v>
      </c>
      <c r="AG29" s="1095"/>
      <c r="AH29" s="1095"/>
      <c r="AI29" s="1095"/>
      <c r="AJ29" s="1096"/>
      <c r="AK29" s="1037">
        <v>739</v>
      </c>
      <c r="AL29" s="1028"/>
      <c r="AM29" s="1028"/>
      <c r="AN29" s="1028"/>
      <c r="AO29" s="1028"/>
      <c r="AP29" s="1028" t="s">
        <v>579</v>
      </c>
      <c r="AQ29" s="1028"/>
      <c r="AR29" s="1028"/>
      <c r="AS29" s="1028"/>
      <c r="AT29" s="1028"/>
      <c r="AU29" s="1028" t="s">
        <v>579</v>
      </c>
      <c r="AV29" s="1028"/>
      <c r="AW29" s="1028"/>
      <c r="AX29" s="1028"/>
      <c r="AY29" s="1028"/>
      <c r="AZ29" s="1099" t="s">
        <v>579</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639</v>
      </c>
      <c r="R30" s="1101"/>
      <c r="S30" s="1101"/>
      <c r="T30" s="1101"/>
      <c r="U30" s="1101"/>
      <c r="V30" s="1101">
        <v>636</v>
      </c>
      <c r="W30" s="1101"/>
      <c r="X30" s="1101"/>
      <c r="Y30" s="1101"/>
      <c r="Z30" s="1101"/>
      <c r="AA30" s="1101">
        <v>3</v>
      </c>
      <c r="AB30" s="1101"/>
      <c r="AC30" s="1101"/>
      <c r="AD30" s="1101"/>
      <c r="AE30" s="1102"/>
      <c r="AF30" s="1094">
        <v>3</v>
      </c>
      <c r="AG30" s="1095"/>
      <c r="AH30" s="1095"/>
      <c r="AI30" s="1095"/>
      <c r="AJ30" s="1096"/>
      <c r="AK30" s="1037">
        <v>123</v>
      </c>
      <c r="AL30" s="1028"/>
      <c r="AM30" s="1028"/>
      <c r="AN30" s="1028"/>
      <c r="AO30" s="1028"/>
      <c r="AP30" s="1028" t="s">
        <v>579</v>
      </c>
      <c r="AQ30" s="1028"/>
      <c r="AR30" s="1028"/>
      <c r="AS30" s="1028"/>
      <c r="AT30" s="1028"/>
      <c r="AU30" s="1028" t="s">
        <v>579</v>
      </c>
      <c r="AV30" s="1028"/>
      <c r="AW30" s="1028"/>
      <c r="AX30" s="1028"/>
      <c r="AY30" s="1028"/>
      <c r="AZ30" s="1099" t="s">
        <v>579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1617</v>
      </c>
      <c r="R31" s="1101"/>
      <c r="S31" s="1101"/>
      <c r="T31" s="1101"/>
      <c r="U31" s="1101"/>
      <c r="V31" s="1101">
        <v>1412</v>
      </c>
      <c r="W31" s="1101"/>
      <c r="X31" s="1101"/>
      <c r="Y31" s="1101"/>
      <c r="Z31" s="1101"/>
      <c r="AA31" s="1101">
        <v>205</v>
      </c>
      <c r="AB31" s="1101"/>
      <c r="AC31" s="1101"/>
      <c r="AD31" s="1101"/>
      <c r="AE31" s="1102"/>
      <c r="AF31" s="1094">
        <v>782</v>
      </c>
      <c r="AG31" s="1095"/>
      <c r="AH31" s="1095"/>
      <c r="AI31" s="1095"/>
      <c r="AJ31" s="1096"/>
      <c r="AK31" s="1037">
        <v>3544</v>
      </c>
      <c r="AL31" s="1028"/>
      <c r="AM31" s="1028"/>
      <c r="AN31" s="1028"/>
      <c r="AO31" s="1028"/>
      <c r="AP31" s="1028">
        <v>2755</v>
      </c>
      <c r="AQ31" s="1028"/>
      <c r="AR31" s="1028"/>
      <c r="AS31" s="1028"/>
      <c r="AT31" s="1028"/>
      <c r="AU31" s="1028" t="s">
        <v>579</v>
      </c>
      <c r="AV31" s="1028"/>
      <c r="AW31" s="1028"/>
      <c r="AX31" s="1028"/>
      <c r="AY31" s="1028"/>
      <c r="AZ31" s="1099" t="s">
        <v>579</v>
      </c>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3102</v>
      </c>
      <c r="R32" s="1101"/>
      <c r="S32" s="1101"/>
      <c r="T32" s="1101"/>
      <c r="U32" s="1101"/>
      <c r="V32" s="1101">
        <v>2877</v>
      </c>
      <c r="W32" s="1101"/>
      <c r="X32" s="1101"/>
      <c r="Y32" s="1101"/>
      <c r="Z32" s="1101"/>
      <c r="AA32" s="1101">
        <v>225</v>
      </c>
      <c r="AB32" s="1101"/>
      <c r="AC32" s="1101"/>
      <c r="AD32" s="1101"/>
      <c r="AE32" s="1102"/>
      <c r="AF32" s="1094" t="s">
        <v>143</v>
      </c>
      <c r="AG32" s="1095"/>
      <c r="AH32" s="1095"/>
      <c r="AI32" s="1095"/>
      <c r="AJ32" s="1096"/>
      <c r="AK32" s="1037">
        <v>1198</v>
      </c>
      <c r="AL32" s="1028"/>
      <c r="AM32" s="1028"/>
      <c r="AN32" s="1028"/>
      <c r="AO32" s="1028"/>
      <c r="AP32" s="1028">
        <v>16120</v>
      </c>
      <c r="AQ32" s="1028"/>
      <c r="AR32" s="1028"/>
      <c r="AS32" s="1028"/>
      <c r="AT32" s="1028"/>
      <c r="AU32" s="1028">
        <v>11026</v>
      </c>
      <c r="AV32" s="1028"/>
      <c r="AW32" s="1028"/>
      <c r="AX32" s="1028"/>
      <c r="AY32" s="1028"/>
      <c r="AZ32" s="1099" t="s">
        <v>579</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915</v>
      </c>
      <c r="AG63" s="1016"/>
      <c r="AH63" s="1016"/>
      <c r="AI63" s="1016"/>
      <c r="AJ63" s="1081"/>
      <c r="AK63" s="1082"/>
      <c r="AL63" s="1020"/>
      <c r="AM63" s="1020"/>
      <c r="AN63" s="1020"/>
      <c r="AO63" s="1020"/>
      <c r="AP63" s="1016">
        <v>18874</v>
      </c>
      <c r="AQ63" s="1016"/>
      <c r="AR63" s="1016"/>
      <c r="AS63" s="1016"/>
      <c r="AT63" s="1016"/>
      <c r="AU63" s="1016">
        <v>11026</v>
      </c>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395</v>
      </c>
      <c r="W66" s="1059"/>
      <c r="X66" s="1059"/>
      <c r="Y66" s="1059"/>
      <c r="Z66" s="1060"/>
      <c r="AA66" s="1058" t="s">
        <v>396</v>
      </c>
      <c r="AB66" s="1059"/>
      <c r="AC66" s="1059"/>
      <c r="AD66" s="1059"/>
      <c r="AE66" s="1060"/>
      <c r="AF66" s="1064" t="s">
        <v>397</v>
      </c>
      <c r="AG66" s="1065"/>
      <c r="AH66" s="1065"/>
      <c r="AI66" s="1065"/>
      <c r="AJ66" s="1066"/>
      <c r="AK66" s="1058" t="s">
        <v>415</v>
      </c>
      <c r="AL66" s="1053"/>
      <c r="AM66" s="1053"/>
      <c r="AN66" s="1053"/>
      <c r="AO66" s="1054"/>
      <c r="AP66" s="1058" t="s">
        <v>399</v>
      </c>
      <c r="AQ66" s="1059"/>
      <c r="AR66" s="1059"/>
      <c r="AS66" s="1059"/>
      <c r="AT66" s="1060"/>
      <c r="AU66" s="1058" t="s">
        <v>416</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570</v>
      </c>
      <c r="C68" s="1043"/>
      <c r="D68" s="1043"/>
      <c r="E68" s="1043"/>
      <c r="F68" s="1043"/>
      <c r="G68" s="1043"/>
      <c r="H68" s="1043"/>
      <c r="I68" s="1043"/>
      <c r="J68" s="1043"/>
      <c r="K68" s="1043"/>
      <c r="L68" s="1043"/>
      <c r="M68" s="1043"/>
      <c r="N68" s="1043"/>
      <c r="O68" s="1043"/>
      <c r="P68" s="1044"/>
      <c r="Q68" s="1045">
        <v>1845</v>
      </c>
      <c r="R68" s="1039"/>
      <c r="S68" s="1039"/>
      <c r="T68" s="1039"/>
      <c r="U68" s="1039"/>
      <c r="V68" s="1039">
        <v>1825</v>
      </c>
      <c r="W68" s="1039"/>
      <c r="X68" s="1039"/>
      <c r="Y68" s="1039"/>
      <c r="Z68" s="1039"/>
      <c r="AA68" s="1039">
        <v>20</v>
      </c>
      <c r="AB68" s="1039"/>
      <c r="AC68" s="1039"/>
      <c r="AD68" s="1039"/>
      <c r="AE68" s="1039"/>
      <c r="AF68" s="1039">
        <v>20</v>
      </c>
      <c r="AG68" s="1039"/>
      <c r="AH68" s="1039"/>
      <c r="AI68" s="1039"/>
      <c r="AJ68" s="1039"/>
      <c r="AK68" s="1039">
        <v>54</v>
      </c>
      <c r="AL68" s="1039"/>
      <c r="AM68" s="1039"/>
      <c r="AN68" s="1039"/>
      <c r="AO68" s="1039"/>
      <c r="AP68" s="1039" t="s">
        <v>579</v>
      </c>
      <c r="AQ68" s="1039"/>
      <c r="AR68" s="1039"/>
      <c r="AS68" s="1039"/>
      <c r="AT68" s="1039"/>
      <c r="AU68" s="1039" t="s">
        <v>579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571</v>
      </c>
      <c r="C69" s="1032"/>
      <c r="D69" s="1032"/>
      <c r="E69" s="1032"/>
      <c r="F69" s="1032"/>
      <c r="G69" s="1032"/>
      <c r="H69" s="1032"/>
      <c r="I69" s="1032"/>
      <c r="J69" s="1032"/>
      <c r="K69" s="1032"/>
      <c r="L69" s="1032"/>
      <c r="M69" s="1032"/>
      <c r="N69" s="1032"/>
      <c r="O69" s="1032"/>
      <c r="P69" s="1033"/>
      <c r="Q69" s="1034">
        <v>12230</v>
      </c>
      <c r="R69" s="1028"/>
      <c r="S69" s="1028"/>
      <c r="T69" s="1028"/>
      <c r="U69" s="1028"/>
      <c r="V69" s="1028">
        <v>11541</v>
      </c>
      <c r="W69" s="1028"/>
      <c r="X69" s="1028"/>
      <c r="Y69" s="1028"/>
      <c r="Z69" s="1028"/>
      <c r="AA69" s="1028">
        <v>689</v>
      </c>
      <c r="AB69" s="1028"/>
      <c r="AC69" s="1028"/>
      <c r="AD69" s="1028"/>
      <c r="AE69" s="1028"/>
      <c r="AF69" s="1028">
        <v>689</v>
      </c>
      <c r="AG69" s="1028"/>
      <c r="AH69" s="1028"/>
      <c r="AI69" s="1028"/>
      <c r="AJ69" s="1028"/>
      <c r="AK69" s="1028">
        <v>318</v>
      </c>
      <c r="AL69" s="1028"/>
      <c r="AM69" s="1028"/>
      <c r="AN69" s="1028"/>
      <c r="AO69" s="1028"/>
      <c r="AP69" s="1028" t="s">
        <v>579</v>
      </c>
      <c r="AQ69" s="1028"/>
      <c r="AR69" s="1028"/>
      <c r="AS69" s="1028"/>
      <c r="AT69" s="1028"/>
      <c r="AU69" s="1028" t="s">
        <v>579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572</v>
      </c>
      <c r="C70" s="1032"/>
      <c r="D70" s="1032"/>
      <c r="E70" s="1032"/>
      <c r="F70" s="1032"/>
      <c r="G70" s="1032"/>
      <c r="H70" s="1032"/>
      <c r="I70" s="1032"/>
      <c r="J70" s="1032"/>
      <c r="K70" s="1032"/>
      <c r="L70" s="1032"/>
      <c r="M70" s="1032"/>
      <c r="N70" s="1032"/>
      <c r="O70" s="1032"/>
      <c r="P70" s="1033"/>
      <c r="Q70" s="1034">
        <v>858</v>
      </c>
      <c r="R70" s="1028"/>
      <c r="S70" s="1028"/>
      <c r="T70" s="1028"/>
      <c r="U70" s="1028"/>
      <c r="V70" s="1028">
        <v>856</v>
      </c>
      <c r="W70" s="1028"/>
      <c r="X70" s="1028"/>
      <c r="Y70" s="1028"/>
      <c r="Z70" s="1028"/>
      <c r="AA70" s="1028">
        <v>2</v>
      </c>
      <c r="AB70" s="1028"/>
      <c r="AC70" s="1028"/>
      <c r="AD70" s="1028"/>
      <c r="AE70" s="1028"/>
      <c r="AF70" s="1028">
        <v>2</v>
      </c>
      <c r="AG70" s="1028"/>
      <c r="AH70" s="1028"/>
      <c r="AI70" s="1028"/>
      <c r="AJ70" s="1028"/>
      <c r="AK70" s="1028">
        <v>4</v>
      </c>
      <c r="AL70" s="1028"/>
      <c r="AM70" s="1028"/>
      <c r="AN70" s="1028"/>
      <c r="AO70" s="1028"/>
      <c r="AP70" s="1028" t="s">
        <v>579</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573</v>
      </c>
      <c r="C71" s="1032"/>
      <c r="D71" s="1032"/>
      <c r="E71" s="1032"/>
      <c r="F71" s="1032"/>
      <c r="G71" s="1032"/>
      <c r="H71" s="1032"/>
      <c r="I71" s="1032"/>
      <c r="J71" s="1032"/>
      <c r="K71" s="1032"/>
      <c r="L71" s="1032"/>
      <c r="M71" s="1032"/>
      <c r="N71" s="1032"/>
      <c r="O71" s="1032"/>
      <c r="P71" s="1033"/>
      <c r="Q71" s="1034">
        <v>4850</v>
      </c>
      <c r="R71" s="1028"/>
      <c r="S71" s="1028"/>
      <c r="T71" s="1028"/>
      <c r="U71" s="1028"/>
      <c r="V71" s="1028">
        <v>4205</v>
      </c>
      <c r="W71" s="1028"/>
      <c r="X71" s="1028"/>
      <c r="Y71" s="1028"/>
      <c r="Z71" s="1028"/>
      <c r="AA71" s="1028">
        <v>645</v>
      </c>
      <c r="AB71" s="1028"/>
      <c r="AC71" s="1028"/>
      <c r="AD71" s="1028"/>
      <c r="AE71" s="1028"/>
      <c r="AF71" s="1028">
        <v>76</v>
      </c>
      <c r="AG71" s="1028"/>
      <c r="AH71" s="1028"/>
      <c r="AI71" s="1028"/>
      <c r="AJ71" s="1028"/>
      <c r="AK71" s="1028">
        <v>682</v>
      </c>
      <c r="AL71" s="1028"/>
      <c r="AM71" s="1028"/>
      <c r="AN71" s="1028"/>
      <c r="AO71" s="1028"/>
      <c r="AP71" s="1028">
        <v>2336</v>
      </c>
      <c r="AQ71" s="1028"/>
      <c r="AR71" s="1028"/>
      <c r="AS71" s="1028"/>
      <c r="AT71" s="1028"/>
      <c r="AU71" s="1028">
        <v>607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574</v>
      </c>
      <c r="C72" s="1032"/>
      <c r="D72" s="1032"/>
      <c r="E72" s="1032"/>
      <c r="F72" s="1032"/>
      <c r="G72" s="1032"/>
      <c r="H72" s="1032"/>
      <c r="I72" s="1032"/>
      <c r="J72" s="1032"/>
      <c r="K72" s="1032"/>
      <c r="L72" s="1032"/>
      <c r="M72" s="1032"/>
      <c r="N72" s="1032"/>
      <c r="O72" s="1032"/>
      <c r="P72" s="1033"/>
      <c r="Q72" s="1034">
        <v>141</v>
      </c>
      <c r="R72" s="1028"/>
      <c r="S72" s="1028"/>
      <c r="T72" s="1028"/>
      <c r="U72" s="1028"/>
      <c r="V72" s="1028">
        <v>137</v>
      </c>
      <c r="W72" s="1028"/>
      <c r="X72" s="1028"/>
      <c r="Y72" s="1028"/>
      <c r="Z72" s="1028"/>
      <c r="AA72" s="1028">
        <v>4</v>
      </c>
      <c r="AB72" s="1028"/>
      <c r="AC72" s="1028"/>
      <c r="AD72" s="1028"/>
      <c r="AE72" s="1028"/>
      <c r="AF72" s="1028">
        <v>4</v>
      </c>
      <c r="AG72" s="1028"/>
      <c r="AH72" s="1028"/>
      <c r="AI72" s="1028"/>
      <c r="AJ72" s="1028"/>
      <c r="AK72" s="1028" t="s">
        <v>579</v>
      </c>
      <c r="AL72" s="1028"/>
      <c r="AM72" s="1028"/>
      <c r="AN72" s="1028"/>
      <c r="AO72" s="1028"/>
      <c r="AP72" s="1028" t="s">
        <v>579</v>
      </c>
      <c r="AQ72" s="1028"/>
      <c r="AR72" s="1028"/>
      <c r="AS72" s="1028"/>
      <c r="AT72" s="1028"/>
      <c r="AU72" s="1028" t="s">
        <v>579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575</v>
      </c>
      <c r="C73" s="1032"/>
      <c r="D73" s="1032"/>
      <c r="E73" s="1032"/>
      <c r="F73" s="1032"/>
      <c r="G73" s="1032"/>
      <c r="H73" s="1032"/>
      <c r="I73" s="1032"/>
      <c r="J73" s="1032"/>
      <c r="K73" s="1032"/>
      <c r="L73" s="1032"/>
      <c r="M73" s="1032"/>
      <c r="N73" s="1032"/>
      <c r="O73" s="1032"/>
      <c r="P73" s="1033"/>
      <c r="Q73" s="1034">
        <v>237</v>
      </c>
      <c r="R73" s="1028"/>
      <c r="S73" s="1028"/>
      <c r="T73" s="1028"/>
      <c r="U73" s="1028"/>
      <c r="V73" s="1028">
        <v>168</v>
      </c>
      <c r="W73" s="1028"/>
      <c r="X73" s="1028"/>
      <c r="Y73" s="1028"/>
      <c r="Z73" s="1028"/>
      <c r="AA73" s="1028">
        <v>69</v>
      </c>
      <c r="AB73" s="1028"/>
      <c r="AC73" s="1028"/>
      <c r="AD73" s="1028"/>
      <c r="AE73" s="1028"/>
      <c r="AF73" s="1028">
        <v>69</v>
      </c>
      <c r="AG73" s="1028"/>
      <c r="AH73" s="1028"/>
      <c r="AI73" s="1028"/>
      <c r="AJ73" s="1028"/>
      <c r="AK73" s="1028">
        <v>36</v>
      </c>
      <c r="AL73" s="1028"/>
      <c r="AM73" s="1028"/>
      <c r="AN73" s="1028"/>
      <c r="AO73" s="1028"/>
      <c r="AP73" s="1028" t="s">
        <v>579</v>
      </c>
      <c r="AQ73" s="1028"/>
      <c r="AR73" s="1028"/>
      <c r="AS73" s="1028"/>
      <c r="AT73" s="1028"/>
      <c r="AU73" s="1028" t="s">
        <v>579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576</v>
      </c>
      <c r="C74" s="1032"/>
      <c r="D74" s="1032"/>
      <c r="E74" s="1032"/>
      <c r="F74" s="1032"/>
      <c r="G74" s="1032"/>
      <c r="H74" s="1032"/>
      <c r="I74" s="1032"/>
      <c r="J74" s="1032"/>
      <c r="K74" s="1032"/>
      <c r="L74" s="1032"/>
      <c r="M74" s="1032"/>
      <c r="N74" s="1032"/>
      <c r="O74" s="1032"/>
      <c r="P74" s="1033"/>
      <c r="Q74" s="1034">
        <v>264624</v>
      </c>
      <c r="R74" s="1028"/>
      <c r="S74" s="1028"/>
      <c r="T74" s="1028"/>
      <c r="U74" s="1028"/>
      <c r="V74" s="1028">
        <v>252775</v>
      </c>
      <c r="W74" s="1028"/>
      <c r="X74" s="1028"/>
      <c r="Y74" s="1028"/>
      <c r="Z74" s="1028"/>
      <c r="AA74" s="1028">
        <v>11848</v>
      </c>
      <c r="AB74" s="1028"/>
      <c r="AC74" s="1028"/>
      <c r="AD74" s="1028"/>
      <c r="AE74" s="1028"/>
      <c r="AF74" s="1028">
        <v>11848</v>
      </c>
      <c r="AG74" s="1028"/>
      <c r="AH74" s="1028"/>
      <c r="AI74" s="1028"/>
      <c r="AJ74" s="1028"/>
      <c r="AK74" s="1028">
        <v>7347</v>
      </c>
      <c r="AL74" s="1028"/>
      <c r="AM74" s="1028"/>
      <c r="AN74" s="1028"/>
      <c r="AO74" s="1028"/>
      <c r="AP74" s="1028" t="s">
        <v>579</v>
      </c>
      <c r="AQ74" s="1028"/>
      <c r="AR74" s="1028"/>
      <c r="AS74" s="1028"/>
      <c r="AT74" s="1028"/>
      <c r="AU74" s="1028" t="s">
        <v>579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12708</v>
      </c>
      <c r="AG88" s="1016"/>
      <c r="AH88" s="1016"/>
      <c r="AI88" s="1016"/>
      <c r="AJ88" s="1016"/>
      <c r="AK88" s="1020"/>
      <c r="AL88" s="1020"/>
      <c r="AM88" s="1020"/>
      <c r="AN88" s="1020"/>
      <c r="AO88" s="1020"/>
      <c r="AP88" s="1016">
        <v>2336</v>
      </c>
      <c r="AQ88" s="1016"/>
      <c r="AR88" s="1016"/>
      <c r="AS88" s="1016"/>
      <c r="AT88" s="1016"/>
      <c r="AU88" s="1016">
        <v>607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364</v>
      </c>
      <c r="CS102" s="1008"/>
      <c r="CT102" s="1008"/>
      <c r="CU102" s="1008"/>
      <c r="CV102" s="1009"/>
      <c r="CW102" s="1007" t="s">
        <v>585</v>
      </c>
      <c r="CX102" s="1008"/>
      <c r="CY102" s="1008"/>
      <c r="CZ102" s="1008"/>
      <c r="DA102" s="1009"/>
      <c r="DB102" s="1007">
        <v>257</v>
      </c>
      <c r="DC102" s="1008"/>
      <c r="DD102" s="1008"/>
      <c r="DE102" s="1008"/>
      <c r="DF102" s="1009"/>
      <c r="DG102" s="1007" t="s">
        <v>586</v>
      </c>
      <c r="DH102" s="1008"/>
      <c r="DI102" s="1008"/>
      <c r="DJ102" s="1008"/>
      <c r="DK102" s="1009"/>
      <c r="DL102" s="1007" t="s">
        <v>586</v>
      </c>
      <c r="DM102" s="1008"/>
      <c r="DN102" s="1008"/>
      <c r="DO102" s="1008"/>
      <c r="DP102" s="1009"/>
      <c r="DQ102" s="1007" t="s">
        <v>587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306</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306</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306</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2068427</v>
      </c>
      <c r="AB110" s="944"/>
      <c r="AC110" s="944"/>
      <c r="AD110" s="944"/>
      <c r="AE110" s="945"/>
      <c r="AF110" s="946">
        <v>2078224</v>
      </c>
      <c r="AG110" s="944"/>
      <c r="AH110" s="944"/>
      <c r="AI110" s="944"/>
      <c r="AJ110" s="945"/>
      <c r="AK110" s="946">
        <v>1988266</v>
      </c>
      <c r="AL110" s="944"/>
      <c r="AM110" s="944"/>
      <c r="AN110" s="944"/>
      <c r="AO110" s="945"/>
      <c r="AP110" s="947">
        <v>18.399999999999999</v>
      </c>
      <c r="AQ110" s="948"/>
      <c r="AR110" s="948"/>
      <c r="AS110" s="948"/>
      <c r="AT110" s="949"/>
      <c r="AU110" s="983" t="s">
        <v>72</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24697181</v>
      </c>
      <c r="BR110" s="891"/>
      <c r="BS110" s="891"/>
      <c r="BT110" s="891"/>
      <c r="BU110" s="891"/>
      <c r="BV110" s="891">
        <v>22675113</v>
      </c>
      <c r="BW110" s="891"/>
      <c r="BX110" s="891"/>
      <c r="BY110" s="891"/>
      <c r="BZ110" s="891"/>
      <c r="CA110" s="891">
        <v>22782907</v>
      </c>
      <c r="CB110" s="891"/>
      <c r="CC110" s="891"/>
      <c r="CD110" s="891"/>
      <c r="CE110" s="891"/>
      <c r="CF110" s="915">
        <v>211.3</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411</v>
      </c>
      <c r="DH110" s="891"/>
      <c r="DI110" s="891"/>
      <c r="DJ110" s="891"/>
      <c r="DK110" s="891"/>
      <c r="DL110" s="891" t="s">
        <v>411</v>
      </c>
      <c r="DM110" s="891"/>
      <c r="DN110" s="891"/>
      <c r="DO110" s="891"/>
      <c r="DP110" s="891"/>
      <c r="DQ110" s="891" t="s">
        <v>411</v>
      </c>
      <c r="DR110" s="891"/>
      <c r="DS110" s="891"/>
      <c r="DT110" s="891"/>
      <c r="DU110" s="891"/>
      <c r="DV110" s="892" t="s">
        <v>411</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143</v>
      </c>
      <c r="AB111" s="972"/>
      <c r="AC111" s="972"/>
      <c r="AD111" s="972"/>
      <c r="AE111" s="973"/>
      <c r="AF111" s="974" t="s">
        <v>411</v>
      </c>
      <c r="AG111" s="972"/>
      <c r="AH111" s="972"/>
      <c r="AI111" s="972"/>
      <c r="AJ111" s="973"/>
      <c r="AK111" s="974" t="s">
        <v>411</v>
      </c>
      <c r="AL111" s="972"/>
      <c r="AM111" s="972"/>
      <c r="AN111" s="972"/>
      <c r="AO111" s="973"/>
      <c r="AP111" s="975" t="s">
        <v>411</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4201</v>
      </c>
      <c r="BR111" s="863"/>
      <c r="BS111" s="863"/>
      <c r="BT111" s="863"/>
      <c r="BU111" s="863"/>
      <c r="BV111" s="863">
        <v>2101</v>
      </c>
      <c r="BW111" s="863"/>
      <c r="BX111" s="863"/>
      <c r="BY111" s="863"/>
      <c r="BZ111" s="863"/>
      <c r="CA111" s="863" t="s">
        <v>411</v>
      </c>
      <c r="CB111" s="863"/>
      <c r="CC111" s="863"/>
      <c r="CD111" s="863"/>
      <c r="CE111" s="863"/>
      <c r="CF111" s="924" t="s">
        <v>411</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411</v>
      </c>
      <c r="DH111" s="863"/>
      <c r="DI111" s="863"/>
      <c r="DJ111" s="863"/>
      <c r="DK111" s="863"/>
      <c r="DL111" s="863" t="s">
        <v>411</v>
      </c>
      <c r="DM111" s="863"/>
      <c r="DN111" s="863"/>
      <c r="DO111" s="863"/>
      <c r="DP111" s="863"/>
      <c r="DQ111" s="863" t="s">
        <v>411</v>
      </c>
      <c r="DR111" s="863"/>
      <c r="DS111" s="863"/>
      <c r="DT111" s="863"/>
      <c r="DU111" s="863"/>
      <c r="DV111" s="840" t="s">
        <v>411</v>
      </c>
      <c r="DW111" s="840"/>
      <c r="DX111" s="840"/>
      <c r="DY111" s="840"/>
      <c r="DZ111" s="841"/>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411</v>
      </c>
      <c r="AB112" s="826"/>
      <c r="AC112" s="826"/>
      <c r="AD112" s="826"/>
      <c r="AE112" s="827"/>
      <c r="AF112" s="828" t="s">
        <v>143</v>
      </c>
      <c r="AG112" s="826"/>
      <c r="AH112" s="826"/>
      <c r="AI112" s="826"/>
      <c r="AJ112" s="827"/>
      <c r="AK112" s="828" t="s">
        <v>143</v>
      </c>
      <c r="AL112" s="826"/>
      <c r="AM112" s="826"/>
      <c r="AN112" s="826"/>
      <c r="AO112" s="827"/>
      <c r="AP112" s="873" t="s">
        <v>143</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v>11948988</v>
      </c>
      <c r="BR112" s="863"/>
      <c r="BS112" s="863"/>
      <c r="BT112" s="863"/>
      <c r="BU112" s="863"/>
      <c r="BV112" s="863">
        <v>11620676</v>
      </c>
      <c r="BW112" s="863"/>
      <c r="BX112" s="863"/>
      <c r="BY112" s="863"/>
      <c r="BZ112" s="863"/>
      <c r="CA112" s="863">
        <v>11025809</v>
      </c>
      <c r="CB112" s="863"/>
      <c r="CC112" s="863"/>
      <c r="CD112" s="863"/>
      <c r="CE112" s="863"/>
      <c r="CF112" s="924">
        <v>102.3</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143</v>
      </c>
      <c r="DH112" s="863"/>
      <c r="DI112" s="863"/>
      <c r="DJ112" s="863"/>
      <c r="DK112" s="863"/>
      <c r="DL112" s="863" t="s">
        <v>143</v>
      </c>
      <c r="DM112" s="863"/>
      <c r="DN112" s="863"/>
      <c r="DO112" s="863"/>
      <c r="DP112" s="863"/>
      <c r="DQ112" s="863" t="s">
        <v>411</v>
      </c>
      <c r="DR112" s="863"/>
      <c r="DS112" s="863"/>
      <c r="DT112" s="863"/>
      <c r="DU112" s="863"/>
      <c r="DV112" s="840" t="s">
        <v>143</v>
      </c>
      <c r="DW112" s="840"/>
      <c r="DX112" s="840"/>
      <c r="DY112" s="840"/>
      <c r="DZ112" s="841"/>
    </row>
    <row r="113" spans="1:130" s="248" customFormat="1" ht="26.25" customHeight="1" x14ac:dyDescent="0.15">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1065727</v>
      </c>
      <c r="AB113" s="972"/>
      <c r="AC113" s="972"/>
      <c r="AD113" s="972"/>
      <c r="AE113" s="973"/>
      <c r="AF113" s="974">
        <v>1050176</v>
      </c>
      <c r="AG113" s="972"/>
      <c r="AH113" s="972"/>
      <c r="AI113" s="972"/>
      <c r="AJ113" s="973"/>
      <c r="AK113" s="974">
        <v>882087</v>
      </c>
      <c r="AL113" s="972"/>
      <c r="AM113" s="972"/>
      <c r="AN113" s="972"/>
      <c r="AO113" s="973"/>
      <c r="AP113" s="975">
        <v>8.1999999999999993</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v>126304</v>
      </c>
      <c r="BR113" s="863"/>
      <c r="BS113" s="863"/>
      <c r="BT113" s="863"/>
      <c r="BU113" s="863"/>
      <c r="BV113" s="863">
        <v>219093</v>
      </c>
      <c r="BW113" s="863"/>
      <c r="BX113" s="863"/>
      <c r="BY113" s="863"/>
      <c r="BZ113" s="863"/>
      <c r="CA113" s="863">
        <v>607358</v>
      </c>
      <c r="CB113" s="863"/>
      <c r="CC113" s="863"/>
      <c r="CD113" s="863"/>
      <c r="CE113" s="863"/>
      <c r="CF113" s="924">
        <v>5.6</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411</v>
      </c>
      <c r="DH113" s="826"/>
      <c r="DI113" s="826"/>
      <c r="DJ113" s="826"/>
      <c r="DK113" s="827"/>
      <c r="DL113" s="828" t="s">
        <v>411</v>
      </c>
      <c r="DM113" s="826"/>
      <c r="DN113" s="826"/>
      <c r="DO113" s="826"/>
      <c r="DP113" s="827"/>
      <c r="DQ113" s="828" t="s">
        <v>411</v>
      </c>
      <c r="DR113" s="826"/>
      <c r="DS113" s="826"/>
      <c r="DT113" s="826"/>
      <c r="DU113" s="827"/>
      <c r="DV113" s="873" t="s">
        <v>411</v>
      </c>
      <c r="DW113" s="874"/>
      <c r="DX113" s="874"/>
      <c r="DY113" s="874"/>
      <c r="DZ113" s="875"/>
    </row>
    <row r="114" spans="1:130" s="248" customFormat="1" ht="26.25" customHeight="1" x14ac:dyDescent="0.15">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14846</v>
      </c>
      <c r="AB114" s="826"/>
      <c r="AC114" s="826"/>
      <c r="AD114" s="826"/>
      <c r="AE114" s="827"/>
      <c r="AF114" s="828">
        <v>13800</v>
      </c>
      <c r="AG114" s="826"/>
      <c r="AH114" s="826"/>
      <c r="AI114" s="826"/>
      <c r="AJ114" s="827"/>
      <c r="AK114" s="828">
        <v>22537</v>
      </c>
      <c r="AL114" s="826"/>
      <c r="AM114" s="826"/>
      <c r="AN114" s="826"/>
      <c r="AO114" s="827"/>
      <c r="AP114" s="873">
        <v>0.2</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1158471</v>
      </c>
      <c r="BR114" s="863"/>
      <c r="BS114" s="863"/>
      <c r="BT114" s="863"/>
      <c r="BU114" s="863"/>
      <c r="BV114" s="863">
        <v>1157348</v>
      </c>
      <c r="BW114" s="863"/>
      <c r="BX114" s="863"/>
      <c r="BY114" s="863"/>
      <c r="BZ114" s="863"/>
      <c r="CA114" s="863">
        <v>1140366</v>
      </c>
      <c r="CB114" s="863"/>
      <c r="CC114" s="863"/>
      <c r="CD114" s="863"/>
      <c r="CE114" s="863"/>
      <c r="CF114" s="924">
        <v>10.6</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143</v>
      </c>
      <c r="DH114" s="826"/>
      <c r="DI114" s="826"/>
      <c r="DJ114" s="826"/>
      <c r="DK114" s="827"/>
      <c r="DL114" s="828" t="s">
        <v>411</v>
      </c>
      <c r="DM114" s="826"/>
      <c r="DN114" s="826"/>
      <c r="DO114" s="826"/>
      <c r="DP114" s="827"/>
      <c r="DQ114" s="828" t="s">
        <v>143</v>
      </c>
      <c r="DR114" s="826"/>
      <c r="DS114" s="826"/>
      <c r="DT114" s="826"/>
      <c r="DU114" s="827"/>
      <c r="DV114" s="873" t="s">
        <v>411</v>
      </c>
      <c r="DW114" s="874"/>
      <c r="DX114" s="874"/>
      <c r="DY114" s="874"/>
      <c r="DZ114" s="875"/>
    </row>
    <row r="115" spans="1:130" s="248" customFormat="1" ht="26.25" customHeight="1" x14ac:dyDescent="0.15">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2101</v>
      </c>
      <c r="AB115" s="972"/>
      <c r="AC115" s="972"/>
      <c r="AD115" s="972"/>
      <c r="AE115" s="973"/>
      <c r="AF115" s="974">
        <v>2101</v>
      </c>
      <c r="AG115" s="972"/>
      <c r="AH115" s="972"/>
      <c r="AI115" s="972"/>
      <c r="AJ115" s="973"/>
      <c r="AK115" s="974">
        <v>2101</v>
      </c>
      <c r="AL115" s="972"/>
      <c r="AM115" s="972"/>
      <c r="AN115" s="972"/>
      <c r="AO115" s="973"/>
      <c r="AP115" s="975">
        <v>0</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v>5219</v>
      </c>
      <c r="BR115" s="863"/>
      <c r="BS115" s="863"/>
      <c r="BT115" s="863"/>
      <c r="BU115" s="863"/>
      <c r="BV115" s="863">
        <v>7942</v>
      </c>
      <c r="BW115" s="863"/>
      <c r="BX115" s="863"/>
      <c r="BY115" s="863"/>
      <c r="BZ115" s="863"/>
      <c r="CA115" s="863">
        <v>6024</v>
      </c>
      <c r="CB115" s="863"/>
      <c r="CC115" s="863"/>
      <c r="CD115" s="863"/>
      <c r="CE115" s="863"/>
      <c r="CF115" s="924">
        <v>0.1</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411</v>
      </c>
      <c r="DH115" s="826"/>
      <c r="DI115" s="826"/>
      <c r="DJ115" s="826"/>
      <c r="DK115" s="827"/>
      <c r="DL115" s="828" t="s">
        <v>143</v>
      </c>
      <c r="DM115" s="826"/>
      <c r="DN115" s="826"/>
      <c r="DO115" s="826"/>
      <c r="DP115" s="827"/>
      <c r="DQ115" s="828" t="s">
        <v>411</v>
      </c>
      <c r="DR115" s="826"/>
      <c r="DS115" s="826"/>
      <c r="DT115" s="826"/>
      <c r="DU115" s="827"/>
      <c r="DV115" s="873" t="s">
        <v>143</v>
      </c>
      <c r="DW115" s="874"/>
      <c r="DX115" s="874"/>
      <c r="DY115" s="874"/>
      <c r="DZ115" s="875"/>
    </row>
    <row r="116" spans="1:130" s="248" customFormat="1" ht="26.25" customHeight="1" x14ac:dyDescent="0.15">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411</v>
      </c>
      <c r="AB116" s="826"/>
      <c r="AC116" s="826"/>
      <c r="AD116" s="826"/>
      <c r="AE116" s="827"/>
      <c r="AF116" s="828" t="s">
        <v>411</v>
      </c>
      <c r="AG116" s="826"/>
      <c r="AH116" s="826"/>
      <c r="AI116" s="826"/>
      <c r="AJ116" s="827"/>
      <c r="AK116" s="828" t="s">
        <v>143</v>
      </c>
      <c r="AL116" s="826"/>
      <c r="AM116" s="826"/>
      <c r="AN116" s="826"/>
      <c r="AO116" s="827"/>
      <c r="AP116" s="873" t="s">
        <v>143</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411</v>
      </c>
      <c r="BR116" s="863"/>
      <c r="BS116" s="863"/>
      <c r="BT116" s="863"/>
      <c r="BU116" s="863"/>
      <c r="BV116" s="863" t="s">
        <v>143</v>
      </c>
      <c r="BW116" s="863"/>
      <c r="BX116" s="863"/>
      <c r="BY116" s="863"/>
      <c r="BZ116" s="863"/>
      <c r="CA116" s="863" t="s">
        <v>143</v>
      </c>
      <c r="CB116" s="863"/>
      <c r="CC116" s="863"/>
      <c r="CD116" s="863"/>
      <c r="CE116" s="863"/>
      <c r="CF116" s="924" t="s">
        <v>143</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4201</v>
      </c>
      <c r="DH116" s="826"/>
      <c r="DI116" s="826"/>
      <c r="DJ116" s="826"/>
      <c r="DK116" s="827"/>
      <c r="DL116" s="828">
        <v>2101</v>
      </c>
      <c r="DM116" s="826"/>
      <c r="DN116" s="826"/>
      <c r="DO116" s="826"/>
      <c r="DP116" s="827"/>
      <c r="DQ116" s="828" t="s">
        <v>411</v>
      </c>
      <c r="DR116" s="826"/>
      <c r="DS116" s="826"/>
      <c r="DT116" s="826"/>
      <c r="DU116" s="827"/>
      <c r="DV116" s="873" t="s">
        <v>453</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3151101</v>
      </c>
      <c r="AB117" s="958"/>
      <c r="AC117" s="958"/>
      <c r="AD117" s="958"/>
      <c r="AE117" s="959"/>
      <c r="AF117" s="960">
        <v>3144301</v>
      </c>
      <c r="AG117" s="958"/>
      <c r="AH117" s="958"/>
      <c r="AI117" s="958"/>
      <c r="AJ117" s="959"/>
      <c r="AK117" s="960">
        <v>2894991</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411</v>
      </c>
      <c r="BR117" s="863"/>
      <c r="BS117" s="863"/>
      <c r="BT117" s="863"/>
      <c r="BU117" s="863"/>
      <c r="BV117" s="863" t="s">
        <v>411</v>
      </c>
      <c r="BW117" s="863"/>
      <c r="BX117" s="863"/>
      <c r="BY117" s="863"/>
      <c r="BZ117" s="863"/>
      <c r="CA117" s="863" t="s">
        <v>411</v>
      </c>
      <c r="CB117" s="863"/>
      <c r="CC117" s="863"/>
      <c r="CD117" s="863"/>
      <c r="CE117" s="863"/>
      <c r="CF117" s="924" t="s">
        <v>143</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411</v>
      </c>
      <c r="DH117" s="826"/>
      <c r="DI117" s="826"/>
      <c r="DJ117" s="826"/>
      <c r="DK117" s="827"/>
      <c r="DL117" s="828" t="s">
        <v>411</v>
      </c>
      <c r="DM117" s="826"/>
      <c r="DN117" s="826"/>
      <c r="DO117" s="826"/>
      <c r="DP117" s="827"/>
      <c r="DQ117" s="828" t="s">
        <v>411</v>
      </c>
      <c r="DR117" s="826"/>
      <c r="DS117" s="826"/>
      <c r="DT117" s="826"/>
      <c r="DU117" s="827"/>
      <c r="DV117" s="873" t="s">
        <v>411</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306</v>
      </c>
      <c r="AL118" s="951"/>
      <c r="AM118" s="951"/>
      <c r="AN118" s="951"/>
      <c r="AO118" s="952"/>
      <c r="AP118" s="954" t="s">
        <v>428</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453</v>
      </c>
      <c r="BR118" s="894"/>
      <c r="BS118" s="894"/>
      <c r="BT118" s="894"/>
      <c r="BU118" s="894"/>
      <c r="BV118" s="894" t="s">
        <v>453</v>
      </c>
      <c r="BW118" s="894"/>
      <c r="BX118" s="894"/>
      <c r="BY118" s="894"/>
      <c r="BZ118" s="894"/>
      <c r="CA118" s="894" t="s">
        <v>453</v>
      </c>
      <c r="CB118" s="894"/>
      <c r="CC118" s="894"/>
      <c r="CD118" s="894"/>
      <c r="CE118" s="894"/>
      <c r="CF118" s="924" t="s">
        <v>453</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453</v>
      </c>
      <c r="DH118" s="826"/>
      <c r="DI118" s="826"/>
      <c r="DJ118" s="826"/>
      <c r="DK118" s="827"/>
      <c r="DL118" s="828" t="s">
        <v>453</v>
      </c>
      <c r="DM118" s="826"/>
      <c r="DN118" s="826"/>
      <c r="DO118" s="826"/>
      <c r="DP118" s="827"/>
      <c r="DQ118" s="828" t="s">
        <v>143</v>
      </c>
      <c r="DR118" s="826"/>
      <c r="DS118" s="826"/>
      <c r="DT118" s="826"/>
      <c r="DU118" s="827"/>
      <c r="DV118" s="873" t="s">
        <v>143</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453</v>
      </c>
      <c r="AB119" s="944"/>
      <c r="AC119" s="944"/>
      <c r="AD119" s="944"/>
      <c r="AE119" s="945"/>
      <c r="AF119" s="946" t="s">
        <v>453</v>
      </c>
      <c r="AG119" s="944"/>
      <c r="AH119" s="944"/>
      <c r="AI119" s="944"/>
      <c r="AJ119" s="945"/>
      <c r="AK119" s="946" t="s">
        <v>453</v>
      </c>
      <c r="AL119" s="944"/>
      <c r="AM119" s="944"/>
      <c r="AN119" s="944"/>
      <c r="AO119" s="945"/>
      <c r="AP119" s="947" t="s">
        <v>453</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459</v>
      </c>
      <c r="BP119" s="927"/>
      <c r="BQ119" s="931">
        <v>37940364</v>
      </c>
      <c r="BR119" s="894"/>
      <c r="BS119" s="894"/>
      <c r="BT119" s="894"/>
      <c r="BU119" s="894"/>
      <c r="BV119" s="894">
        <v>35682273</v>
      </c>
      <c r="BW119" s="894"/>
      <c r="BX119" s="894"/>
      <c r="BY119" s="894"/>
      <c r="BZ119" s="894"/>
      <c r="CA119" s="894">
        <v>35562464</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143</v>
      </c>
      <c r="DH119" s="809"/>
      <c r="DI119" s="809"/>
      <c r="DJ119" s="809"/>
      <c r="DK119" s="810"/>
      <c r="DL119" s="811" t="s">
        <v>143</v>
      </c>
      <c r="DM119" s="809"/>
      <c r="DN119" s="809"/>
      <c r="DO119" s="809"/>
      <c r="DP119" s="810"/>
      <c r="DQ119" s="811" t="s">
        <v>143</v>
      </c>
      <c r="DR119" s="809"/>
      <c r="DS119" s="809"/>
      <c r="DT119" s="809"/>
      <c r="DU119" s="810"/>
      <c r="DV119" s="897" t="s">
        <v>143</v>
      </c>
      <c r="DW119" s="898"/>
      <c r="DX119" s="898"/>
      <c r="DY119" s="898"/>
      <c r="DZ119" s="899"/>
    </row>
    <row r="120" spans="1:130" s="248" customFormat="1" ht="26.25" customHeight="1" x14ac:dyDescent="0.15">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143</v>
      </c>
      <c r="AB120" s="826"/>
      <c r="AC120" s="826"/>
      <c r="AD120" s="826"/>
      <c r="AE120" s="827"/>
      <c r="AF120" s="828" t="s">
        <v>143</v>
      </c>
      <c r="AG120" s="826"/>
      <c r="AH120" s="826"/>
      <c r="AI120" s="826"/>
      <c r="AJ120" s="827"/>
      <c r="AK120" s="828" t="s">
        <v>143</v>
      </c>
      <c r="AL120" s="826"/>
      <c r="AM120" s="826"/>
      <c r="AN120" s="826"/>
      <c r="AO120" s="827"/>
      <c r="AP120" s="873" t="s">
        <v>143</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9595039</v>
      </c>
      <c r="BR120" s="891"/>
      <c r="BS120" s="891"/>
      <c r="BT120" s="891"/>
      <c r="BU120" s="891"/>
      <c r="BV120" s="891">
        <v>8630262</v>
      </c>
      <c r="BW120" s="891"/>
      <c r="BX120" s="891"/>
      <c r="BY120" s="891"/>
      <c r="BZ120" s="891"/>
      <c r="CA120" s="891">
        <v>9849032</v>
      </c>
      <c r="CB120" s="891"/>
      <c r="CC120" s="891"/>
      <c r="CD120" s="891"/>
      <c r="CE120" s="891"/>
      <c r="CF120" s="915">
        <v>91.4</v>
      </c>
      <c r="CG120" s="916"/>
      <c r="CH120" s="916"/>
      <c r="CI120" s="916"/>
      <c r="CJ120" s="916"/>
      <c r="CK120" s="917" t="s">
        <v>463</v>
      </c>
      <c r="CL120" s="901"/>
      <c r="CM120" s="901"/>
      <c r="CN120" s="901"/>
      <c r="CO120" s="902"/>
      <c r="CP120" s="921" t="s">
        <v>464</v>
      </c>
      <c r="CQ120" s="922"/>
      <c r="CR120" s="922"/>
      <c r="CS120" s="922"/>
      <c r="CT120" s="922"/>
      <c r="CU120" s="922"/>
      <c r="CV120" s="922"/>
      <c r="CW120" s="922"/>
      <c r="CX120" s="922"/>
      <c r="CY120" s="922"/>
      <c r="CZ120" s="922"/>
      <c r="DA120" s="922"/>
      <c r="DB120" s="922"/>
      <c r="DC120" s="922"/>
      <c r="DD120" s="922"/>
      <c r="DE120" s="922"/>
      <c r="DF120" s="923"/>
      <c r="DG120" s="910" t="s">
        <v>143</v>
      </c>
      <c r="DH120" s="891"/>
      <c r="DI120" s="891"/>
      <c r="DJ120" s="891"/>
      <c r="DK120" s="891"/>
      <c r="DL120" s="891" t="s">
        <v>143</v>
      </c>
      <c r="DM120" s="891"/>
      <c r="DN120" s="891"/>
      <c r="DO120" s="891"/>
      <c r="DP120" s="891"/>
      <c r="DQ120" s="891">
        <v>11025809</v>
      </c>
      <c r="DR120" s="891"/>
      <c r="DS120" s="891"/>
      <c r="DT120" s="891"/>
      <c r="DU120" s="891"/>
      <c r="DV120" s="892">
        <v>102.3</v>
      </c>
      <c r="DW120" s="892"/>
      <c r="DX120" s="892"/>
      <c r="DY120" s="892"/>
      <c r="DZ120" s="893"/>
    </row>
    <row r="121" spans="1:130" s="248" customFormat="1" ht="26.25" customHeight="1" x14ac:dyDescent="0.15">
      <c r="A121" s="866"/>
      <c r="B121" s="867"/>
      <c r="C121" s="912" t="s">
        <v>465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143</v>
      </c>
      <c r="AB121" s="826"/>
      <c r="AC121" s="826"/>
      <c r="AD121" s="826"/>
      <c r="AE121" s="827"/>
      <c r="AF121" s="828" t="s">
        <v>143</v>
      </c>
      <c r="AG121" s="826"/>
      <c r="AH121" s="826"/>
      <c r="AI121" s="826"/>
      <c r="AJ121" s="827"/>
      <c r="AK121" s="828" t="s">
        <v>143</v>
      </c>
      <c r="AL121" s="826"/>
      <c r="AM121" s="826"/>
      <c r="AN121" s="826"/>
      <c r="AO121" s="827"/>
      <c r="AP121" s="873" t="s">
        <v>143</v>
      </c>
      <c r="AQ121" s="874"/>
      <c r="AR121" s="874"/>
      <c r="AS121" s="874"/>
      <c r="AT121" s="875"/>
      <c r="AU121" s="935"/>
      <c r="AV121" s="936"/>
      <c r="AW121" s="936"/>
      <c r="AX121" s="936"/>
      <c r="AY121" s="937"/>
      <c r="AZ121" s="861" t="s">
        <v>466</v>
      </c>
      <c r="BA121" s="796"/>
      <c r="BB121" s="796"/>
      <c r="BC121" s="796"/>
      <c r="BD121" s="796"/>
      <c r="BE121" s="796"/>
      <c r="BF121" s="796"/>
      <c r="BG121" s="796"/>
      <c r="BH121" s="796"/>
      <c r="BI121" s="796"/>
      <c r="BJ121" s="796"/>
      <c r="BK121" s="796"/>
      <c r="BL121" s="796"/>
      <c r="BM121" s="796"/>
      <c r="BN121" s="796"/>
      <c r="BO121" s="796"/>
      <c r="BP121" s="797"/>
      <c r="BQ121" s="862">
        <v>6542521</v>
      </c>
      <c r="BR121" s="863"/>
      <c r="BS121" s="863"/>
      <c r="BT121" s="863"/>
      <c r="BU121" s="863"/>
      <c r="BV121" s="863">
        <v>6454682</v>
      </c>
      <c r="BW121" s="863"/>
      <c r="BX121" s="863"/>
      <c r="BY121" s="863"/>
      <c r="BZ121" s="863"/>
      <c r="CA121" s="863">
        <v>7196127</v>
      </c>
      <c r="CB121" s="863"/>
      <c r="CC121" s="863"/>
      <c r="CD121" s="863"/>
      <c r="CE121" s="863"/>
      <c r="CF121" s="924">
        <v>66.8</v>
      </c>
      <c r="CG121" s="925"/>
      <c r="CH121" s="925"/>
      <c r="CI121" s="925"/>
      <c r="CJ121" s="925"/>
      <c r="CK121" s="918"/>
      <c r="CL121" s="904"/>
      <c r="CM121" s="904"/>
      <c r="CN121" s="904"/>
      <c r="CO121" s="905"/>
      <c r="CP121" s="884" t="s">
        <v>467</v>
      </c>
      <c r="CQ121" s="885"/>
      <c r="CR121" s="885"/>
      <c r="CS121" s="885"/>
      <c r="CT121" s="885"/>
      <c r="CU121" s="885"/>
      <c r="CV121" s="885"/>
      <c r="CW121" s="885"/>
      <c r="CX121" s="885"/>
      <c r="CY121" s="885"/>
      <c r="CZ121" s="885"/>
      <c r="DA121" s="885"/>
      <c r="DB121" s="885"/>
      <c r="DC121" s="885"/>
      <c r="DD121" s="885"/>
      <c r="DE121" s="885"/>
      <c r="DF121" s="886"/>
      <c r="DG121" s="862" t="s">
        <v>143</v>
      </c>
      <c r="DH121" s="863"/>
      <c r="DI121" s="863"/>
      <c r="DJ121" s="863"/>
      <c r="DK121" s="863"/>
      <c r="DL121" s="863" t="s">
        <v>143</v>
      </c>
      <c r="DM121" s="863"/>
      <c r="DN121" s="863"/>
      <c r="DO121" s="863"/>
      <c r="DP121" s="863"/>
      <c r="DQ121" s="863" t="s">
        <v>143</v>
      </c>
      <c r="DR121" s="863"/>
      <c r="DS121" s="863"/>
      <c r="DT121" s="863"/>
      <c r="DU121" s="863"/>
      <c r="DV121" s="840" t="s">
        <v>143</v>
      </c>
      <c r="DW121" s="840"/>
      <c r="DX121" s="840"/>
      <c r="DY121" s="840"/>
      <c r="DZ121" s="841"/>
    </row>
    <row r="122" spans="1:130" s="248" customFormat="1" ht="26.25" customHeight="1" x14ac:dyDescent="0.15">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143</v>
      </c>
      <c r="AB122" s="826"/>
      <c r="AC122" s="826"/>
      <c r="AD122" s="826"/>
      <c r="AE122" s="827"/>
      <c r="AF122" s="828" t="s">
        <v>143</v>
      </c>
      <c r="AG122" s="826"/>
      <c r="AH122" s="826"/>
      <c r="AI122" s="826"/>
      <c r="AJ122" s="827"/>
      <c r="AK122" s="828" t="s">
        <v>143</v>
      </c>
      <c r="AL122" s="826"/>
      <c r="AM122" s="826"/>
      <c r="AN122" s="826"/>
      <c r="AO122" s="827"/>
      <c r="AP122" s="873" t="s">
        <v>143</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22910376</v>
      </c>
      <c r="BR122" s="894"/>
      <c r="BS122" s="894"/>
      <c r="BT122" s="894"/>
      <c r="BU122" s="894"/>
      <c r="BV122" s="894">
        <v>22179504</v>
      </c>
      <c r="BW122" s="894"/>
      <c r="BX122" s="894"/>
      <c r="BY122" s="894"/>
      <c r="BZ122" s="894"/>
      <c r="CA122" s="894">
        <v>21606995</v>
      </c>
      <c r="CB122" s="894"/>
      <c r="CC122" s="894"/>
      <c r="CD122" s="894"/>
      <c r="CE122" s="894"/>
      <c r="CF122" s="895">
        <v>200.4</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143</v>
      </c>
      <c r="DH122" s="863"/>
      <c r="DI122" s="863"/>
      <c r="DJ122" s="863"/>
      <c r="DK122" s="863"/>
      <c r="DL122" s="863" t="s">
        <v>143</v>
      </c>
      <c r="DM122" s="863"/>
      <c r="DN122" s="863"/>
      <c r="DO122" s="863"/>
      <c r="DP122" s="863"/>
      <c r="DQ122" s="863" t="s">
        <v>143</v>
      </c>
      <c r="DR122" s="863"/>
      <c r="DS122" s="863"/>
      <c r="DT122" s="863"/>
      <c r="DU122" s="863"/>
      <c r="DV122" s="840" t="s">
        <v>143</v>
      </c>
      <c r="DW122" s="840"/>
      <c r="DX122" s="840"/>
      <c r="DY122" s="840"/>
      <c r="DZ122" s="841"/>
    </row>
    <row r="123" spans="1:130" s="248" customFormat="1" ht="26.25" customHeight="1" x14ac:dyDescent="0.15">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2101</v>
      </c>
      <c r="AB123" s="826"/>
      <c r="AC123" s="826"/>
      <c r="AD123" s="826"/>
      <c r="AE123" s="827"/>
      <c r="AF123" s="828">
        <v>2101</v>
      </c>
      <c r="AG123" s="826"/>
      <c r="AH123" s="826"/>
      <c r="AI123" s="826"/>
      <c r="AJ123" s="827"/>
      <c r="AK123" s="828">
        <v>2101</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469</v>
      </c>
      <c r="BP123" s="927"/>
      <c r="BQ123" s="881">
        <v>39047936</v>
      </c>
      <c r="BR123" s="882"/>
      <c r="BS123" s="882"/>
      <c r="BT123" s="882"/>
      <c r="BU123" s="882"/>
      <c r="BV123" s="882">
        <v>37264448</v>
      </c>
      <c r="BW123" s="882"/>
      <c r="BX123" s="882"/>
      <c r="BY123" s="882"/>
      <c r="BZ123" s="882"/>
      <c r="CA123" s="882">
        <v>38652154</v>
      </c>
      <c r="CB123" s="882"/>
      <c r="CC123" s="882"/>
      <c r="CD123" s="882"/>
      <c r="CE123" s="882"/>
      <c r="CF123" s="792"/>
      <c r="CG123" s="793"/>
      <c r="CH123" s="793"/>
      <c r="CI123" s="793"/>
      <c r="CJ123" s="883"/>
      <c r="CK123" s="918"/>
      <c r="CL123" s="904"/>
      <c r="CM123" s="904"/>
      <c r="CN123" s="904"/>
      <c r="CO123" s="905"/>
      <c r="CP123" s="884" t="s">
        <v>470</v>
      </c>
      <c r="CQ123" s="885"/>
      <c r="CR123" s="885"/>
      <c r="CS123" s="885"/>
      <c r="CT123" s="885"/>
      <c r="CU123" s="885"/>
      <c r="CV123" s="885"/>
      <c r="CW123" s="885"/>
      <c r="CX123" s="885"/>
      <c r="CY123" s="885"/>
      <c r="CZ123" s="885"/>
      <c r="DA123" s="885"/>
      <c r="DB123" s="885"/>
      <c r="DC123" s="885"/>
      <c r="DD123" s="885"/>
      <c r="DE123" s="885"/>
      <c r="DF123" s="886"/>
      <c r="DG123" s="825" t="s">
        <v>143</v>
      </c>
      <c r="DH123" s="826"/>
      <c r="DI123" s="826"/>
      <c r="DJ123" s="826"/>
      <c r="DK123" s="827"/>
      <c r="DL123" s="828" t="s">
        <v>143</v>
      </c>
      <c r="DM123" s="826"/>
      <c r="DN123" s="826"/>
      <c r="DO123" s="826"/>
      <c r="DP123" s="827"/>
      <c r="DQ123" s="828" t="s">
        <v>143</v>
      </c>
      <c r="DR123" s="826"/>
      <c r="DS123" s="826"/>
      <c r="DT123" s="826"/>
      <c r="DU123" s="827"/>
      <c r="DV123" s="873" t="s">
        <v>143</v>
      </c>
      <c r="DW123" s="874"/>
      <c r="DX123" s="874"/>
      <c r="DY123" s="874"/>
      <c r="DZ123" s="875"/>
    </row>
    <row r="124" spans="1:130" s="248" customFormat="1" ht="26.25" customHeight="1" thickBot="1" x14ac:dyDescent="0.2">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143</v>
      </c>
      <c r="AB124" s="826"/>
      <c r="AC124" s="826"/>
      <c r="AD124" s="826"/>
      <c r="AE124" s="827"/>
      <c r="AF124" s="828" t="s">
        <v>143</v>
      </c>
      <c r="AG124" s="826"/>
      <c r="AH124" s="826"/>
      <c r="AI124" s="826"/>
      <c r="AJ124" s="827"/>
      <c r="AK124" s="828" t="s">
        <v>143</v>
      </c>
      <c r="AL124" s="826"/>
      <c r="AM124" s="826"/>
      <c r="AN124" s="826"/>
      <c r="AO124" s="827"/>
      <c r="AP124" s="873" t="s">
        <v>143</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143</v>
      </c>
      <c r="BR124" s="880"/>
      <c r="BS124" s="880"/>
      <c r="BT124" s="880"/>
      <c r="BU124" s="880"/>
      <c r="BV124" s="880" t="s">
        <v>143</v>
      </c>
      <c r="BW124" s="880"/>
      <c r="BX124" s="880"/>
      <c r="BY124" s="880"/>
      <c r="BZ124" s="880"/>
      <c r="CA124" s="880" t="s">
        <v>143</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v>11948988</v>
      </c>
      <c r="DH124" s="809"/>
      <c r="DI124" s="809"/>
      <c r="DJ124" s="809"/>
      <c r="DK124" s="810"/>
      <c r="DL124" s="811">
        <v>11620676</v>
      </c>
      <c r="DM124" s="809"/>
      <c r="DN124" s="809"/>
      <c r="DO124" s="809"/>
      <c r="DP124" s="810"/>
      <c r="DQ124" s="811" t="s">
        <v>143</v>
      </c>
      <c r="DR124" s="809"/>
      <c r="DS124" s="809"/>
      <c r="DT124" s="809"/>
      <c r="DU124" s="810"/>
      <c r="DV124" s="897" t="s">
        <v>143</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143</v>
      </c>
      <c r="AB125" s="826"/>
      <c r="AC125" s="826"/>
      <c r="AD125" s="826"/>
      <c r="AE125" s="827"/>
      <c r="AF125" s="828" t="s">
        <v>143</v>
      </c>
      <c r="AG125" s="826"/>
      <c r="AH125" s="826"/>
      <c r="AI125" s="826"/>
      <c r="AJ125" s="827"/>
      <c r="AK125" s="828" t="s">
        <v>143</v>
      </c>
      <c r="AL125" s="826"/>
      <c r="AM125" s="826"/>
      <c r="AN125" s="826"/>
      <c r="AO125" s="827"/>
      <c r="AP125" s="873" t="s">
        <v>143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143</v>
      </c>
      <c r="DH125" s="891"/>
      <c r="DI125" s="891"/>
      <c r="DJ125" s="891"/>
      <c r="DK125" s="891"/>
      <c r="DL125" s="891" t="s">
        <v>143</v>
      </c>
      <c r="DM125" s="891"/>
      <c r="DN125" s="891"/>
      <c r="DO125" s="891"/>
      <c r="DP125" s="891"/>
      <c r="DQ125" s="891" t="s">
        <v>143</v>
      </c>
      <c r="DR125" s="891"/>
      <c r="DS125" s="891"/>
      <c r="DT125" s="891"/>
      <c r="DU125" s="891"/>
      <c r="DV125" s="892" t="s">
        <v>143</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143</v>
      </c>
      <c r="AB126" s="826"/>
      <c r="AC126" s="826"/>
      <c r="AD126" s="826"/>
      <c r="AE126" s="827"/>
      <c r="AF126" s="828" t="s">
        <v>143</v>
      </c>
      <c r="AG126" s="826"/>
      <c r="AH126" s="826"/>
      <c r="AI126" s="826"/>
      <c r="AJ126" s="827"/>
      <c r="AK126" s="828" t="s">
        <v>143</v>
      </c>
      <c r="AL126" s="826"/>
      <c r="AM126" s="826"/>
      <c r="AN126" s="826"/>
      <c r="AO126" s="827"/>
      <c r="AP126" s="873" t="s">
        <v>143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143</v>
      </c>
      <c r="DH126" s="863"/>
      <c r="DI126" s="863"/>
      <c r="DJ126" s="863"/>
      <c r="DK126" s="863"/>
      <c r="DL126" s="863" t="s">
        <v>143</v>
      </c>
      <c r="DM126" s="863"/>
      <c r="DN126" s="863"/>
      <c r="DO126" s="863"/>
      <c r="DP126" s="863"/>
      <c r="DQ126" s="863" t="s">
        <v>143</v>
      </c>
      <c r="DR126" s="863"/>
      <c r="DS126" s="863"/>
      <c r="DT126" s="863"/>
      <c r="DU126" s="863"/>
      <c r="DV126" s="840" t="s">
        <v>143</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143</v>
      </c>
      <c r="AB127" s="826"/>
      <c r="AC127" s="826"/>
      <c r="AD127" s="826"/>
      <c r="AE127" s="827"/>
      <c r="AF127" s="828" t="s">
        <v>143</v>
      </c>
      <c r="AG127" s="826"/>
      <c r="AH127" s="826"/>
      <c r="AI127" s="826"/>
      <c r="AJ127" s="827"/>
      <c r="AK127" s="828" t="s">
        <v>143</v>
      </c>
      <c r="AL127" s="826"/>
      <c r="AM127" s="826"/>
      <c r="AN127" s="826"/>
      <c r="AO127" s="827"/>
      <c r="AP127" s="873" t="s">
        <v>143</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143</v>
      </c>
      <c r="DH127" s="863"/>
      <c r="DI127" s="863"/>
      <c r="DJ127" s="863"/>
      <c r="DK127" s="863"/>
      <c r="DL127" s="863" t="s">
        <v>143</v>
      </c>
      <c r="DM127" s="863"/>
      <c r="DN127" s="863"/>
      <c r="DO127" s="863"/>
      <c r="DP127" s="863"/>
      <c r="DQ127" s="863" t="s">
        <v>143</v>
      </c>
      <c r="DR127" s="863"/>
      <c r="DS127" s="863"/>
      <c r="DT127" s="863"/>
      <c r="DU127" s="863"/>
      <c r="DV127" s="840" t="s">
        <v>143</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590029</v>
      </c>
      <c r="AB128" s="847"/>
      <c r="AC128" s="847"/>
      <c r="AD128" s="847"/>
      <c r="AE128" s="848"/>
      <c r="AF128" s="849">
        <v>709930</v>
      </c>
      <c r="AG128" s="847"/>
      <c r="AH128" s="847"/>
      <c r="AI128" s="847"/>
      <c r="AJ128" s="848"/>
      <c r="AK128" s="849">
        <v>721384</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143</v>
      </c>
      <c r="BG128" s="833"/>
      <c r="BH128" s="833"/>
      <c r="BI128" s="833"/>
      <c r="BJ128" s="833"/>
      <c r="BK128" s="833"/>
      <c r="BL128" s="856"/>
      <c r="BM128" s="832">
        <v>12.99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v>5219</v>
      </c>
      <c r="DH128" s="837"/>
      <c r="DI128" s="837"/>
      <c r="DJ128" s="837"/>
      <c r="DK128" s="837"/>
      <c r="DL128" s="837">
        <v>7942</v>
      </c>
      <c r="DM128" s="837"/>
      <c r="DN128" s="837"/>
      <c r="DO128" s="837"/>
      <c r="DP128" s="837"/>
      <c r="DQ128" s="837">
        <v>6024</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12443051</v>
      </c>
      <c r="AB129" s="826"/>
      <c r="AC129" s="826"/>
      <c r="AD129" s="826"/>
      <c r="AE129" s="827"/>
      <c r="AF129" s="828">
        <v>12404022</v>
      </c>
      <c r="AG129" s="826"/>
      <c r="AH129" s="826"/>
      <c r="AI129" s="826"/>
      <c r="AJ129" s="827"/>
      <c r="AK129" s="828">
        <v>12632021</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453</v>
      </c>
      <c r="BG129" s="816"/>
      <c r="BH129" s="816"/>
      <c r="BI129" s="816"/>
      <c r="BJ129" s="816"/>
      <c r="BK129" s="816"/>
      <c r="BL129" s="817"/>
      <c r="BM129" s="815">
        <v>17.989999999999998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1934113</v>
      </c>
      <c r="AB130" s="826"/>
      <c r="AC130" s="826"/>
      <c r="AD130" s="826"/>
      <c r="AE130" s="827"/>
      <c r="AF130" s="828">
        <v>1873349</v>
      </c>
      <c r="AG130" s="826"/>
      <c r="AH130" s="826"/>
      <c r="AI130" s="826"/>
      <c r="AJ130" s="827"/>
      <c r="AK130" s="828">
        <v>1852087</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10508938</v>
      </c>
      <c r="AB131" s="809"/>
      <c r="AC131" s="809"/>
      <c r="AD131" s="809"/>
      <c r="AE131" s="810"/>
      <c r="AF131" s="811">
        <v>10530673</v>
      </c>
      <c r="AG131" s="809"/>
      <c r="AH131" s="809"/>
      <c r="AI131" s="809"/>
      <c r="AJ131" s="810"/>
      <c r="AK131" s="811">
        <v>10779934</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t="s">
        <v>143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5.9659596429999997</v>
      </c>
      <c r="AB132" s="789"/>
      <c r="AC132" s="789"/>
      <c r="AD132" s="789"/>
      <c r="AE132" s="790"/>
      <c r="AF132" s="791">
        <v>5.3275037599999999</v>
      </c>
      <c r="AG132" s="789"/>
      <c r="AH132" s="789"/>
      <c r="AI132" s="789"/>
      <c r="AJ132" s="790"/>
      <c r="AK132" s="791">
        <v>2.9825785580000002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8.1</v>
      </c>
      <c r="AB133" s="768"/>
      <c r="AC133" s="768"/>
      <c r="AD133" s="768"/>
      <c r="AE133" s="769"/>
      <c r="AF133" s="767">
        <v>6.7</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T7iEwtmyg4GsMkaMXvegnTPIYZ6KDIZBPQW5V01Te7C9HY7nfb1eYmiuay9+4BeCSSHNIJdXuTuvFskdwCrA==" saltValue="LCUxu3EcECX6Tul7ddJ8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6OYFTbIj0lOllRABVT6YB28zM5lxHhpx7KwDsQwZGsaZTngXgq1YX7NDh54W2scyXtPKnHK0NZInG3sm1uxaA==" saltValue="pI54taRH6ZWGdBJV3wh9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g4/hFncr/RSNW+UB8l0prvRrcCaDf1csVpzmo9IEECT/Btca3CsnZ0NfAo3LX1Zh7moB/yrhEujlZtd1n9urA==" saltValue="9pDIFEMXoIXL/mDSUkZD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3586593</v>
      </c>
      <c r="AP9" s="314">
        <v>57560</v>
      </c>
      <c r="AQ9" s="315">
        <v>63314</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508921</v>
      </c>
      <c r="AP10" s="317">
        <v>8167</v>
      </c>
      <c r="AQ10" s="318">
        <v>6537</v>
      </c>
      <c r="AR10" s="319">
        <v>24.9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80251</v>
      </c>
      <c r="AP11" s="317">
        <v>1288</v>
      </c>
      <c r="AQ11" s="318">
        <v>1199</v>
      </c>
      <c r="AR11" s="319">
        <v>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v>6</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214348</v>
      </c>
      <c r="AP13" s="317">
        <v>3440</v>
      </c>
      <c r="AQ13" s="318">
        <v>2551</v>
      </c>
      <c r="AR13" s="319">
        <v>34.799999999999997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23308</v>
      </c>
      <c r="AP14" s="317">
        <v>374</v>
      </c>
      <c r="AQ14" s="318">
        <v>1371</v>
      </c>
      <c r="AR14" s="319">
        <v>-72.7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-209972</v>
      </c>
      <c r="AP15" s="317">
        <v>-3370</v>
      </c>
      <c r="AQ15" s="318">
        <v>-3830</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4203449</v>
      </c>
      <c r="AP16" s="317">
        <v>67459</v>
      </c>
      <c r="AQ16" s="318">
        <v>71148</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6.03</v>
      </c>
      <c r="AP21" s="331">
        <v>6.38</v>
      </c>
      <c r="AQ21" s="332">
        <v>-0.35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93.2</v>
      </c>
      <c r="AP22" s="336">
        <v>98.2</v>
      </c>
      <c r="AQ22" s="337">
        <v>-5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1988266</v>
      </c>
      <c r="AP32" s="345">
        <v>31909</v>
      </c>
      <c r="AQ32" s="346">
        <v>34974</v>
      </c>
      <c r="AR32" s="347">
        <v>-8.8000000000000007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v>13</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882087</v>
      </c>
      <c r="AP35" s="345">
        <v>14156</v>
      </c>
      <c r="AQ35" s="346">
        <v>9202</v>
      </c>
      <c r="AR35" s="347">
        <v>53.8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22537</v>
      </c>
      <c r="AP36" s="345">
        <v>362</v>
      </c>
      <c r="AQ36" s="346">
        <v>1932</v>
      </c>
      <c r="AR36" s="347">
        <v>-81.3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2101</v>
      </c>
      <c r="AP37" s="345">
        <v>34</v>
      </c>
      <c r="AQ37" s="346">
        <v>1045</v>
      </c>
      <c r="AR37" s="347">
        <v>-96.7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1</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-721384</v>
      </c>
      <c r="AP39" s="345">
        <v>-11577</v>
      </c>
      <c r="AQ39" s="346">
        <v>-6121</v>
      </c>
      <c r="AR39" s="347">
        <v>89.1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-1852087</v>
      </c>
      <c r="AP40" s="345">
        <v>-29723</v>
      </c>
      <c r="AQ40" s="346">
        <v>-29274</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321520</v>
      </c>
      <c r="AP41" s="345">
        <v>5160</v>
      </c>
      <c r="AQ41" s="346">
        <v>11772</v>
      </c>
      <c r="AR41" s="347">
        <v>-56.2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6176880</v>
      </c>
      <c r="AN51" s="367">
        <v>98817</v>
      </c>
      <c r="AO51" s="368">
        <v>-71.5</v>
      </c>
      <c r="AP51" s="369">
        <v>44504</v>
      </c>
      <c r="AQ51" s="370">
        <v>-5.9</v>
      </c>
      <c r="AR51" s="371">
        <v>-65.599999999999994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345717</v>
      </c>
      <c r="AN52" s="375">
        <v>5531</v>
      </c>
      <c r="AO52" s="376">
        <v>-87.3</v>
      </c>
      <c r="AP52" s="377">
        <v>25876</v>
      </c>
      <c r="AQ52" s="378">
        <v>7.4</v>
      </c>
      <c r="AR52" s="379">
        <v>-94.7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6134254</v>
      </c>
      <c r="AN53" s="367">
        <v>98189</v>
      </c>
      <c r="AO53" s="368">
        <v>-0.6</v>
      </c>
      <c r="AP53" s="369">
        <v>47820</v>
      </c>
      <c r="AQ53" s="370">
        <v>7.5</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511136</v>
      </c>
      <c r="AN54" s="375">
        <v>8182</v>
      </c>
      <c r="AO54" s="376">
        <v>47.9</v>
      </c>
      <c r="AP54" s="377">
        <v>25855</v>
      </c>
      <c r="AQ54" s="378">
        <v>-0.1</v>
      </c>
      <c r="AR54" s="379">
        <v>48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3911560</v>
      </c>
      <c r="AN55" s="367">
        <v>62600</v>
      </c>
      <c r="AO55" s="368">
        <v>-36.200000000000003</v>
      </c>
      <c r="AP55" s="369">
        <v>41934</v>
      </c>
      <c r="AQ55" s="370">
        <v>-12.3</v>
      </c>
      <c r="AR55" s="371">
        <v>-23.9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421545</v>
      </c>
      <c r="AN56" s="375">
        <v>6746</v>
      </c>
      <c r="AO56" s="376">
        <v>-17.600000000000001</v>
      </c>
      <c r="AP56" s="377">
        <v>23352</v>
      </c>
      <c r="AQ56" s="378">
        <v>-9.6999999999999993</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4506321</v>
      </c>
      <c r="AN57" s="367">
        <v>72198</v>
      </c>
      <c r="AO57" s="368">
        <v>15.3</v>
      </c>
      <c r="AP57" s="369">
        <v>45588</v>
      </c>
      <c r="AQ57" s="370">
        <v>8.6999999999999993</v>
      </c>
      <c r="AR57" s="371">
        <v>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422526</v>
      </c>
      <c r="AN58" s="375">
        <v>6770</v>
      </c>
      <c r="AO58" s="376">
        <v>0.4</v>
      </c>
      <c r="AP58" s="377">
        <v>24150</v>
      </c>
      <c r="AQ58" s="378">
        <v>3.4</v>
      </c>
      <c r="AR58" s="379">
        <v>-3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4405504</v>
      </c>
      <c r="AN59" s="367">
        <v>70702</v>
      </c>
      <c r="AO59" s="368">
        <v>-2.1</v>
      </c>
      <c r="AP59" s="369">
        <v>45483</v>
      </c>
      <c r="AQ59" s="370">
        <v>-0.2</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446968</v>
      </c>
      <c r="AN60" s="375">
        <v>7173</v>
      </c>
      <c r="AO60" s="376">
        <v>6</v>
      </c>
      <c r="AP60" s="377">
        <v>24241</v>
      </c>
      <c r="AQ60" s="378">
        <v>0.4</v>
      </c>
      <c r="AR60" s="379">
        <v>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5026904</v>
      </c>
      <c r="AN61" s="382">
        <v>80501</v>
      </c>
      <c r="AO61" s="383">
        <v>-19</v>
      </c>
      <c r="AP61" s="384">
        <v>45066</v>
      </c>
      <c r="AQ61" s="385">
        <v>-0.4</v>
      </c>
      <c r="AR61" s="371">
        <v>-18.600000000000001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429578</v>
      </c>
      <c r="AN62" s="375">
        <v>6880</v>
      </c>
      <c r="AO62" s="376">
        <v>-10.1</v>
      </c>
      <c r="AP62" s="377">
        <v>24695</v>
      </c>
      <c r="AQ62" s="378">
        <v>0.3</v>
      </c>
      <c r="AR62" s="379">
        <v>-10.4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upg830hhzLyBQbRUBoP8+1A0TV58vjiKDV0PJ3jCKlv6800ujtFhJw/E7/y/5GYgZNpibiKq64p2YHlR5fwg==" saltValue="Gs6gOSplhfenLfft4u9B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XdqAAKesi0DVdYJeDiDoa5JE5OPpxTeRtK38KYj5DM5JfwUnDok62kKtYOXiH6L93mKknemBr9fV2UkoQ/gPFA==" saltValue="quln3mdkrJG24zmLyvFw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PszhmwWP51NVtC1RCW80J0uQoRMw2czTQyGoGiKoak64LfzjljXsglHR/pZeNOKTiIaIdCptxMi5Lk93kpGBVw==" saltValue="+XCZm1UkOploJTupk9M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16.28</v>
      </c>
      <c r="G47" s="12">
        <v>15.85</v>
      </c>
      <c r="H47" s="12">
        <v>17.329999999999998</v>
      </c>
      <c r="I47" s="12">
        <v>19.3</v>
      </c>
      <c r="J47" s="13">
        <v>25.88</v>
      </c>
    </row>
    <row r="48" spans="2:10" ht="57.75" customHeight="1" x14ac:dyDescent="0.15">
      <c r="B48" s="14"/>
      <c r="C48" s="1202" t="s">
        <v>4</v>
      </c>
      <c r="D48" s="1202"/>
      <c r="E48" s="1203"/>
      <c r="F48" s="15">
        <v>0.92</v>
      </c>
      <c r="G48" s="16">
        <v>1.21</v>
      </c>
      <c r="H48" s="16">
        <v>5.18</v>
      </c>
      <c r="I48" s="16">
        <v>3.7</v>
      </c>
      <c r="J48" s="17">
        <v>3.63</v>
      </c>
    </row>
    <row r="49" spans="2:10" ht="57.75" customHeight="1" thickBot="1" x14ac:dyDescent="0.2">
      <c r="B49" s="18"/>
      <c r="C49" s="1204" t="s">
        <v>5</v>
      </c>
      <c r="D49" s="1204"/>
      <c r="E49" s="1205"/>
      <c r="F49" s="19" t="s">
        <v>554</v>
      </c>
      <c r="G49" s="20" t="s">
        <v>555</v>
      </c>
      <c r="H49" s="20">
        <v>4.5599999999999996</v>
      </c>
      <c r="I49" s="20">
        <v>8.07</v>
      </c>
      <c r="J49" s="21">
        <v>4.93</v>
      </c>
    </row>
    <row r="50" spans="2:10" ht="13.5" customHeight="1" x14ac:dyDescent="0.15"/>
  </sheetData>
  <sheetProtection algorithmName="SHA-512" hashValue="qJ4JlZgBgjO5+fB7n2AQdVFSK8DEgszi40Wr30LCeh9a0Tkqrzyif8EtTIOgTMXwnZDqyp4ivcKSp02+4kYgfA==" saltValue="MaSSJ+d4lgn7RWOgiMwc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2022-03-07T09:55:27Z</cp:lastPrinted>
  <dcterms:created xsi:type="dcterms:W3CDTF">2022-02-02T03:35:30Z</dcterms:created>
  <dcterms:modified xsi:type="dcterms:W3CDTF">2022-03-14T04:26:26Z</dcterms:modified>
  <cp:category/>
</cp:coreProperties>
</file>