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4023\Desktop\"/>
    </mc:Choice>
  </mc:AlternateContent>
  <bookViews>
    <workbookView xWindow="0" yWindow="0" windowWidth="15360" windowHeight="7635" tabRatio="84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E34" i="10"/>
  <c r="CO34" i="10" l="1"/>
  <c r="CO35" i="10" s="1"/>
</calcChain>
</file>

<file path=xl/sharedStrings.xml><?xml version="1.0" encoding="utf-8"?>
<sst xmlns="http://schemas.openxmlformats.org/spreadsheetml/2006/main" count="1040" uniqueCount="595">
  <si>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</si>
  <si>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</si>
  <si>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</si>
  <si>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</si>
  <si>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</si>
  <si>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</si>
  <si>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</si>
  <si>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</si>
  <si>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</si>
  <si>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</si>
  <si>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</si>
  <si>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</si>
  <si>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</si>
  <si>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</si>
  <si>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</si>
  <si>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</si>
  <si>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</si>
  <si>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</si>
  <si>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</si>
  <si>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</si>
  <si>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</si>
  <si>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</si>
  <si>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</si>
  <si>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</si>
  <si>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</si>
  <si>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</si>
  <si>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</si>
  <si>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</si>
  <si>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</si>
  <si>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</si>
  <si>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</si>
  <si>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</si>
  <si>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</si>
  <si>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</si>
  <si>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</si>
  <si>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</si>
  <si>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</si>
  <si>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</si>
  <si>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</si>
  <si>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</si>
  <si>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</si>
  <si>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</si>
  <si>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</si>
  <si>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</si>
  <si>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</si>
  <si>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</si>
  <si>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</si>
  <si>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</si>
  <si>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</si>
  <si>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</si>
  <si>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</si>
  <si>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</si>
  <si>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</si>
  <si>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</si>
  <si>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</si>
  <si>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</si>
  <si>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</si>
  <si>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</si>
  <si>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</si>
  <si>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</si>
  <si>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</si>
  <si>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</si>
  <si>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</si>
  <si>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</si>
  <si>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</si>
  <si>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</si>
  <si>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</si>
  <si>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</si>
  <si>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</si>
  <si>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</si>
  <si>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</si>
  <si>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</si>
  <si>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</si>
  <si>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</si>
  <si>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</si>
  <si>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</si>
  <si>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</si>
  <si>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</si>
  <si>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</si>
  <si>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</si>
  <si>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</si>
  <si>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</si>
  <si>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</si>
  <si>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</si>
  <si>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</si>
  <si>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</si>
  <si>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</si>
  <si>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</si>
  <si>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</si>
  <si>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</si>
  <si>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</si>
  <si>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</si>
  <si>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</si>
  <si>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</si>
  <si>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</si>
  <si>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</si>
  <si>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</si>
  <si>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</si>
  <si>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</si>
  <si>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</si>
  <si>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</si>
  <si>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</si>
  <si>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</si>
  <si>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</si>
  <si>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</si>
  <si>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</si>
  <si>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</si>
  <si>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</si>
  <si>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</si>
  <si>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</si>
  <si>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</si>
  <si>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</si>
  <si>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</si>
  <si>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</si>
  <si>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</si>
  <si>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</si>
  <si>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</si>
  <si>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</si>
  <si>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</si>
  <si>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</si>
  <si>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</si>
  <si>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</si>
  <si>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</si>
  <si>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</si>
  <si>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</si>
  <si>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</si>
  <si>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</si>
  <si>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</si>
  <si>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</si>
  <si>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</si>
  <si>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</si>
  <si>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</si>
  <si>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</si>
  <si>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</si>
  <si>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</si>
  <si>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</si>
  <si>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</si>
  <si>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</si>
  <si>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</si>
  <si>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</si>
  <si>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</si>
  <si>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</si>
  <si>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</si>
  <si>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</si>
  <si>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</si>
  <si>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</si>
  <si>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</si>
  <si>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</si>
  <si>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</si>
  <si>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</si>
  <si>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</si>
  <si>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</si>
  <si>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</si>
  <si>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</si>
  <si>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</si>
  <si>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</si>
  <si>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</si>
  <si>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</si>
  <si>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</si>
  <si>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</si>
  <si>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</si>
  <si>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</si>
  <si>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</si>
  <si>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</si>
  <si>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</si>
  <si>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</si>
  <si>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</si>
  <si>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</si>
  <si>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</si>
  <si>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</si>
  <si>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</si>
  <si>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</si>
  <si>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</si>
  <si>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</si>
  <si>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</si>
  <si>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</si>
  <si>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</si>
  <si>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</si>
  <si>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</si>
  <si>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</si>
  <si>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</si>
  <si>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</si>
  <si>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</si>
  <si>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</si>
  <si>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</si>
  <si>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</si>
  <si>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</si>
  <si>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</si>
  <si>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</si>
  <si>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</si>
  <si>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</si>
  <si>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</si>
  <si>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</si>
  <si>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</si>
  <si>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</si>
  <si>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</si>
  <si>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</si>
  <si>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</si>
  <si>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</si>
  <si>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</si>
  <si>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</si>
  <si>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</si>
  <si>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</si>
  <si>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</si>
  <si>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</si>
  <si>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</si>
  <si>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</si>
  <si>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宮城県多賀城市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</si>
  <si>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</si>
  <si>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</si>
  <si>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</si>
  <si>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</si>
  <si>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</si>
  <si>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</si>
  <si>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</si>
  <si>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</si>
  <si>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</si>
  <si>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</si>
  <si>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</si>
  <si>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</si>
  <si>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</si>
  <si>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</si>
  <si>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</si>
  <si>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</si>
  <si>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</si>
  <si>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</si>
  <si>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</si>
  <si>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</si>
  <si>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</si>
  <si>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</si>
  <si>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</si>
  <si>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</si>
  <si>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</si>
  <si>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</si>
  <si>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</si>
  <si>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</si>
  <si>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</si>
  <si>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</si>
  <si>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</si>
  <si>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</si>
  <si>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</si>
  <si>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</si>
  <si>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</si>
  <si>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</si>
  <si>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</si>
  <si>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</si>
  <si>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</si>
  <si>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</si>
  <si>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</si>
  <si>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</si>
  <si>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</si>
  <si>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</si>
  <si>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</si>
  <si>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</si>
  <si>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</si>
  <si>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</si>
  <si>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</si>
  <si>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</si>
  <si>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</si>
  <si>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</si>
  <si>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</si>
  <si>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</si>
  <si>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</si>
  <si>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</si>
  <si>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</si>
  <si>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</si>
  <si>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</si>
  <si>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</si>
  <si>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</si>
  <si>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</si>
  <si>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</si>
  <si>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</si>
  <si>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</si>
  <si>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</si>
  <si>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</si>
  <si>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</si>
  <si>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</si>
  <si>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</si>
  <si>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</si>
  <si>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</si>
  <si>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</si>
  <si>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</si>
  <si>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</si>
  <si>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</si>
  <si>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</si>
  <si>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</si>
  <si>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</si>
  <si>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</si>
  <si>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</si>
  <si>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</si>
  <si>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</si>
  <si>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</si>
  <si>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</si>
  <si>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</si>
  <si>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</si>
  <si>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</si>
  <si>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</si>
  <si>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</si>
  <si>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</si>
  <si>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</si>
  <si>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</si>
  <si>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</si>
  <si>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</si>
  <si>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</si>
  <si>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</si>
  <si>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</si>
  <si>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</si>
  <si>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</si>
  <si>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</si>
  <si>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</si>
  <si>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</si>
  <si>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</si>
  <si>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</si>
  <si>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</si>
  <si>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</si>
  <si>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</si>
  <si>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</si>
  <si>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</si>
  <si>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</si>
  <si>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</si>
  <si>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</si>
  <si>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</si>
  <si>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</si>
  <si>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</si>
  <si>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</si>
  <si>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</si>
  <si>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</si>
  <si>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</si>
  <si>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</si>
  <si>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</si>
  <si>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</si>
  <si>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</si>
  <si>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</si>
  <si>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</si>
  <si>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</si>
  <si>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</si>
  <si>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</si>
  <si>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</si>
  <si>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</si>
  <si>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</si>
  <si>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</si>
  <si>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</si>
  <si>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</si>
  <si>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</si>
  <si>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</si>
  <si>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</si>
  <si>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</si>
  <si>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</si>
  <si>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</si>
  <si>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</si>
  <si>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</si>
  <si>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</si>
  <si>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</si>
  <si>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</si>
  <si>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</si>
  <si>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</si>
  <si>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</si>
  <si>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</si>
  <si>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</si>
  <si>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宮城県多賀城市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</si>
  <si>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</si>
  <si>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</si>
  <si>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</si>
  <si>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</si>
  <si>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</si>
  <si>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</si>
  <si>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</si>
  <si>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</si>
  <si>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</si>
  <si>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</si>
  <si>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</si>
  <si>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</si>
  <si>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</si>
  <si>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</si>
  <si>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</si>
  <si>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</si>
  <si>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</si>
  <si>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</si>
  <si>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</si>
  <si>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</si>
  <si>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</si>
  <si>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</si>
  <si>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</si>
  <si>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</si>
  <si>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</si>
  <si>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</si>
  <si>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</si>
  <si>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</si>
  <si>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</si>
  <si>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</si>
  <si>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</si>
  <si>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</si>
  <si>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</si>
  <si>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</si>
  <si>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</si>
  <si>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</si>
  <si>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</si>
  <si>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</si>
  <si>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</si>
  <si>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</si>
  <si>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</si>
  <si>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</si>
  <si>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</si>
  <si>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</si>
  <si>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</si>
  <si>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</si>
  <si>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</si>
  <si>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</si>
  <si>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</si>
  <si>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</si>
  <si>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</si>
  <si>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</si>
  <si>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</si>
  <si>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</si>
  <si>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</si>
  <si>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</si>
  <si>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</si>
  <si>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</si>
  <si>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</si>
  <si>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</si>
  <si>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</si>
  <si>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</si>
  <si>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</si>
  <si>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</si>
  <si>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</si>
  <si>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</si>
  <si>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</si>
  <si>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</si>
  <si>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</si>
  <si>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</si>
  <si>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</si>
  <si>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</si>
  <si>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</si>
  <si>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</si>
  <si>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</si>
  <si>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</si>
  <si>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</si>
  <si>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</si>
  <si>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</si>
  <si>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</si>
  <si>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</si>
  <si>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</si>
  <si>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</si>
  <si>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</si>
  <si>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</si>
  <si>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</si>
  <si>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</si>
  <si>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</si>
  <si>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</si>
  <si>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</si>
  <si>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</si>
  <si>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</si>
  <si>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</si>
  <si>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</si>
  <si>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</si>
  <si>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</si>
  <si>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</si>
  <si>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</si>
  <si>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</si>
  <si>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</si>
  <si>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</si>
  <si>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</si>
  <si>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</si>
  <si>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</si>
  <si>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</si>
  <si>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</si>
  <si>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</si>
  <si>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</si>
  <si>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</si>
  <si>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</si>
  <si>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</si>
  <si>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</si>
  <si>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</si>
  <si>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</si>
  <si>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</si>
  <si>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</si>
  <si>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</si>
  <si>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</si>
  <si>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</si>
  <si>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</si>
  <si>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</si>
  <si>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</si>
  <si>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</si>
  <si>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</si>
  <si>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</si>
  <si>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</si>
  <si>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</si>
  <si>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</si>
  <si>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</si>
  <si>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</si>
  <si>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</si>
  <si>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</si>
  <si>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</si>
  <si>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</si>
  <si>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</si>
  <si>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</si>
  <si>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</si>
  <si>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</si>
  <si>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</si>
  <si>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</si>
  <si>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</si>
  <si>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</si>
  <si>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</si>
  <si>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</si>
  <si>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</si>
  <si>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</si>
  <si>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</si>
  <si>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</si>
  <si>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</si>
  <si>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</si>
  <si>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</si>
  <si>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</si>
  <si>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</si>
  <si>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</si>
  <si>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</si>
  <si>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</si>
  <si>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</si>
  <si>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</si>
  <si>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</si>
  <si>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</si>
  <si>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</si>
  <si>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</si>
  <si>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</si>
  <si>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</si>
  <si>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</si>
  <si>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</si>
  <si>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</si>
  <si>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</si>
  <si>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</si>
  <si>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</si>
  <si>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</si>
  <si>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</si>
  <si>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</si>
  <si>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</si>
  <si>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</si>
  <si>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</si>
  <si>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</si>
  <si>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</si>
  <si>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</si>
  <si>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</si>
  <si>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</si>
  <si>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</si>
  <si>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</si>
  <si>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</si>
  <si>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</si>
  <si>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</si>
  <si>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</si>
  <si>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</si>
  <si>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</si>
  <si>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</si>
  <si>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</si>
  <si>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</si>
  <si>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</si>
  <si>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</si>
  <si>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</si>
  <si>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</si>
  <si>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</si>
  <si>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</si>
  <si>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</si>
  <si>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</si>
  <si>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</si>
  <si>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</si>
  <si>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11.41</t>
  </si>
  <si>
    <t>▲ 4.75</t>
  </si>
  <si>
    <t>▲ 1.49</t>
  </si>
  <si>
    <t>▲ 7.17</t>
  </si>
  <si>
    <t>▲ 0.50</t>
  </si>
  <si>
    <t>水道事業会計</t>
  </si>
  <si>
    <t>国民健康保険特別会計</t>
  </si>
  <si>
    <t>一般会計</t>
  </si>
  <si>
    <t>介護保険特別会計</t>
  </si>
  <si>
    <t>後期高齢者医療特別会計</t>
  </si>
  <si>
    <t>下水道事業特別会計</t>
  </si>
  <si>
    <t>その他会計（赤字）</t>
  </si>
  <si>
    <t>その他会計（黒字）</t>
  </si>
  <si>
    <t>宮城東部衛生組合</t>
    <rPh sb="0" eb="2">
      <t>ミヤギ</t>
    </rPh>
    <rPh sb="2" eb="4">
      <t>トウブ</t>
    </rPh>
    <rPh sb="4" eb="6">
      <t>エイセイ</t>
    </rPh>
    <rPh sb="6" eb="8">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</si>
  <si>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</si>
  <si>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</si>
  <si>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</si>
  <si>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</si>
  <si>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</si>
  <si>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t>
    <phoneticPr fontId="2"/>
  </si>
  <si>
    <t>-</t>
    <phoneticPr fontId="2"/>
  </si>
  <si>
    <t>-</t>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</si>
  <si>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</si>
  <si>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</si>
  <si>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多賀城市土地開発公社</t>
    <rPh sb="0" eb="3">
      <t>タガジョウ</t>
    </rPh>
    <rPh sb="3" eb="4">
      <t>シ</t>
    </rPh>
    <rPh sb="4" eb="6">
      <t>トチ</t>
    </rPh>
    <rPh sb="6" eb="8">
      <t>カイハツ</t>
    </rPh>
    <rPh sb="8" eb="10">
      <t>コウシャ</t>
    </rPh>
    <phoneticPr fontId="2"/>
  </si>
  <si>
    <t>多賀城駅北開発</t>
    <rPh sb="0" eb="3">
      <t>タガジョウ</t>
    </rPh>
    <rPh sb="3" eb="4">
      <t>エキ</t>
    </rPh>
    <rPh sb="4" eb="5">
      <t>キタ</t>
    </rPh>
    <rPh sb="5" eb="7">
      <t>カイハツ</t>
    </rPh>
    <phoneticPr fontId="2"/>
  </si>
  <si>
    <t>-</t>
    <phoneticPr fontId="2"/>
  </si>
  <si>
    <t>東日本大震災復興交付金事業基金</t>
    <phoneticPr fontId="11"/>
  </si>
  <si>
    <t>庁舎耐震対策等事業基金</t>
    <phoneticPr fontId="11"/>
  </si>
  <si>
    <t>史跡のまち基金</t>
    <phoneticPr fontId="11"/>
  </si>
  <si>
    <t>東日本大震災復興基金</t>
    <phoneticPr fontId="11"/>
  </si>
  <si>
    <t>ふるさと多賀城応援基金</t>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</si>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</sst>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8D9A-402F-ACEC-D609391E00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58041</c:v>
                </c:pt>
                <c:pt idx="1">
                  <c:v>193680</c:v>
                </c:pt>
                <c:pt idx="2">
                  <c:v>346829</c:v>
                </c:pt>
                <c:pt idx="3">
                  <c:v>98817</c:v>
                </c:pt>
                <c:pt idx="4">
                  <c:v>98189</c:v>
                </c:pt>
              </c:numCache>
            </c:numRef>
          </c:val>
          <c:smooth val="0"/>
          <c:extLst xmlns:c16r2="http://schemas.microsoft.com/office/drawing/2015/06/chart">
            <c:ext xmlns:c16="http://schemas.microsoft.com/office/drawing/2014/chart" uri="{C3380CC4-5D6E-409C-BE32-E72D297353CC}">
              <c16:uniqueId val="{00000001-8D9A-402F-ACEC-D609391E0056}"/>
            </c:ext>
          </c:extLst>
        </c:ser>
        <c:dLbls>
          <c:showLegendKey val="0"/>
          <c:showVal val="0"/>
          <c:showCatName val="0"/>
          <c:showSerName val="0"/>
          <c:showPercent val="0"/>
          <c:showBubbleSize val="0"/>
        </c:dLbls>
        <c:marker val="1"/>
        <c:smooth val="0"/>
        <c:axId val="212925544"/>
        <c:axId val="168807928"/>
      </c:lineChart>
      <c:catAx>
        <c:axId val="212925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07928"/>
        <c:crosses val="autoZero"/>
        <c:auto val="1"/>
        <c:lblAlgn val="ctr"/>
        <c:lblOffset val="100"/>
        <c:tickLblSkip val="1"/>
        <c:tickMarkSkip val="1"/>
        <c:noMultiLvlLbl val="0"/>
      </c:catAx>
      <c:valAx>
        <c:axId val="1688079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925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0.46</c:v>
                </c:pt>
                <c:pt idx="1">
                  <c:v>0.26</c:v>
                </c:pt>
                <c:pt idx="2">
                  <c:v>1.21</c:v>
                </c:pt>
                <c:pt idx="3">
                  <c:v>0.92</c:v>
                </c:pt>
                <c:pt idx="4">
                  <c:v>1.21</c:v>
                </c:pt>
              </c:numCache>
            </c:numRef>
          </c:val>
          <c:extLst xmlns:c16r2="http://schemas.microsoft.com/office/drawing/2015/06/chart">
            <c:ext xmlns:c16="http://schemas.microsoft.com/office/drawing/2014/chart" uri="{C3380CC4-5D6E-409C-BE32-E72D297353CC}">
              <c16:uniqueId val="{00000000-8BD1-4B4E-9333-CF1505B69A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30.08</c:v>
                </c:pt>
                <c:pt idx="1">
                  <c:v>25.47</c:v>
                </c:pt>
                <c:pt idx="2">
                  <c:v>22.96</c:v>
                </c:pt>
                <c:pt idx="3">
                  <c:v>16.28</c:v>
                </c:pt>
                <c:pt idx="4">
                  <c:v>15.85</c:v>
                </c:pt>
              </c:numCache>
            </c:numRef>
          </c:val>
          <c:extLst xmlns:c16r2="http://schemas.microsoft.com/office/drawing/2015/06/chart">
            <c:ext xmlns:c16="http://schemas.microsoft.com/office/drawing/2014/chart" uri="{C3380CC4-5D6E-409C-BE32-E72D297353CC}">
              <c16:uniqueId val="{00000001-8BD1-4B4E-9333-CF1505B69ADD}"/>
            </c:ext>
          </c:extLst>
        </c:ser>
        <c:dLbls>
          <c:showLegendKey val="0"/>
          <c:showVal val="0"/>
          <c:showCatName val="0"/>
          <c:showSerName val="0"/>
          <c:showPercent val="0"/>
          <c:showBubbleSize val="0"/>
        </c:dLbls>
        <c:gapWidth val="250"/>
        <c:overlap val="100"/>
        <c:axId val="168330208"/>
        <c:axId val="168330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-11.41</c:v>
                </c:pt>
                <c:pt idx="1">
                  <c:v>-4.75</c:v>
                </c:pt>
                <c:pt idx="2">
                  <c:v>-1.49</c:v>
                </c:pt>
                <c:pt idx="3">
                  <c:v>-7.17</c:v>
                </c:pt>
                <c:pt idx="4">
                  <c:v>-0.5</c:v>
                </c:pt>
              </c:numCache>
            </c:numRef>
          </c:val>
          <c:smooth val="0"/>
          <c:extLst xmlns:c16r2="http://schemas.microsoft.com/office/drawing/2015/06/chart">
            <c:ext xmlns:c16="http://schemas.microsoft.com/office/drawing/2014/chart" uri="{C3380CC4-5D6E-409C-BE32-E72D297353CC}">
              <c16:uniqueId val="{00000002-8BD1-4B4E-9333-CF1505B69ADD}"/>
            </c:ext>
          </c:extLst>
        </c:ser>
        <c:dLbls>
          <c:showLegendKey val="0"/>
          <c:showVal val="0"/>
          <c:showCatName val="0"/>
          <c:showSerName val="0"/>
          <c:showPercent val="0"/>
          <c:showBubbleSize val="0"/>
        </c:dLbls>
        <c:marker val="1"/>
        <c:smooth val="0"/>
        <c:axId val="168330208"/>
        <c:axId val="168330600"/>
      </c:lineChart>
      <c:catAx>
        <c:axId val="1683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330600"/>
        <c:crosses val="autoZero"/>
        <c:auto val="1"/>
        <c:lblAlgn val="ctr"/>
        <c:lblOffset val="100"/>
        <c:tickLblSkip val="1"/>
        <c:tickMarkSkip val="1"/>
        <c:noMultiLvlLbl val="0"/>
      </c:catAx>
      <c:valAx>
        <c:axId val="168330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FBE0-4917-B477-E0B89F0929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BE0-4917-B477-E0B89F0929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BE0-4917-B477-E0B89F0929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BE0-4917-B477-E0B89F0929C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BE0-4917-B477-E0B89F0929C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FBE0-4917-B477-E0B89F0929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0.5</c:v>
                </c:pt>
                <c:pt idx="4">
                  <c:v>#N/A</c:v>
                </c:pt>
                <c:pt idx="5">
                  <c:v>0.8</c:v>
                </c:pt>
                <c:pt idx="6">
                  <c:v>#N/A</c:v>
                </c:pt>
                <c:pt idx="7">
                  <c:v>1.07</c:v>
                </c:pt>
                <c:pt idx="8">
                  <c:v>#N/A</c:v>
                </c:pt>
                <c:pt idx="9">
                  <c:v>0.79</c:v>
                </c:pt>
              </c:numCache>
            </c:numRef>
          </c:val>
          <c:extLst xmlns:c16r2="http://schemas.microsoft.com/office/drawing/2015/06/chart">
            <c:ext xmlns:c16="http://schemas.microsoft.com/office/drawing/2014/chart" uri="{C3380CC4-5D6E-409C-BE32-E72D297353CC}">
              <c16:uniqueId val="{00000006-FBE0-4917-B477-E0B89F0929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0.26</c:v>
                </c:pt>
                <c:pt idx="4">
                  <c:v>#N/A</c:v>
                </c:pt>
                <c:pt idx="5">
                  <c:v>1.21</c:v>
                </c:pt>
                <c:pt idx="6">
                  <c:v>#N/A</c:v>
                </c:pt>
                <c:pt idx="7">
                  <c:v>0.92</c:v>
                </c:pt>
                <c:pt idx="8">
                  <c:v>#N/A</c:v>
                </c:pt>
                <c:pt idx="9">
                  <c:v>1.21</c:v>
                </c:pt>
              </c:numCache>
            </c:numRef>
          </c:val>
          <c:extLst xmlns:c16r2="http://schemas.microsoft.com/office/drawing/2015/06/chart">
            <c:ext xmlns:c16="http://schemas.microsoft.com/office/drawing/2014/chart" uri="{C3380CC4-5D6E-409C-BE32-E72D297353CC}">
              <c16:uniqueId val="{00000007-FBE0-4917-B477-E0B89F0929C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2.25</c:v>
                </c:pt>
                <c:pt idx="2">
                  <c:v>#N/A</c:v>
                </c:pt>
                <c:pt idx="3">
                  <c:v>0.87</c:v>
                </c:pt>
                <c:pt idx="4">
                  <c:v>#N/A</c:v>
                </c:pt>
                <c:pt idx="5">
                  <c:v>1.83</c:v>
                </c:pt>
                <c:pt idx="6">
                  <c:v>#N/A</c:v>
                </c:pt>
                <c:pt idx="7">
                  <c:v>2.2999999999999998</c:v>
                </c:pt>
                <c:pt idx="8">
                  <c:v>#N/A</c:v>
                </c:pt>
                <c:pt idx="9">
                  <c:v>2.69</c:v>
                </c:pt>
              </c:numCache>
            </c:numRef>
          </c:val>
          <c:extLst xmlns:c16r2="http://schemas.microsoft.com/office/drawing/2015/06/chart">
            <c:ext xmlns:c16="http://schemas.microsoft.com/office/drawing/2014/chart" uri="{C3380CC4-5D6E-409C-BE32-E72D297353CC}">
              <c16:uniqueId val="{00000008-FBE0-4917-B477-E0B89F0929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7.26</c:v>
                </c:pt>
                <c:pt idx="2">
                  <c:v>#N/A</c:v>
                </c:pt>
                <c:pt idx="3">
                  <c:v>8.14</c:v>
                </c:pt>
                <c:pt idx="4">
                  <c:v>#N/A</c:v>
                </c:pt>
                <c:pt idx="5">
                  <c:v>7.25</c:v>
                </c:pt>
                <c:pt idx="6">
                  <c:v>#N/A</c:v>
                </c:pt>
                <c:pt idx="7">
                  <c:v>6.67</c:v>
                </c:pt>
                <c:pt idx="8">
                  <c:v>#N/A</c:v>
                </c:pt>
                <c:pt idx="9">
                  <c:v>6.06</c:v>
                </c:pt>
              </c:numCache>
            </c:numRef>
          </c:val>
          <c:extLst xmlns:c16r2="http://schemas.microsoft.com/office/drawing/2015/06/chart">
            <c:ext xmlns:c16="http://schemas.microsoft.com/office/drawing/2014/chart" uri="{C3380CC4-5D6E-409C-BE32-E72D297353CC}">
              <c16:uniqueId val="{00000009-FBE0-4917-B477-E0B89F0929C4}"/>
            </c:ext>
          </c:extLst>
        </c:ser>
        <c:dLbls>
          <c:showLegendKey val="0"/>
          <c:showVal val="0"/>
          <c:showCatName val="0"/>
          <c:showSerName val="0"/>
          <c:showPercent val="0"/>
          <c:showBubbleSize val="0"/>
        </c:dLbls>
        <c:gapWidth val="150"/>
        <c:overlap val="100"/>
        <c:axId val="168331384"/>
        <c:axId val="168331776"/>
      </c:barChart>
      <c:catAx>
        <c:axId val="16833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31776"/>
        <c:crosses val="autoZero"/>
        <c:auto val="1"/>
        <c:lblAlgn val="ctr"/>
        <c:lblOffset val="100"/>
        <c:tickLblSkip val="1"/>
        <c:tickMarkSkip val="1"/>
        <c:noMultiLvlLbl val="0"/>
      </c:catAx>
      <c:valAx>
        <c:axId val="16833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1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2395</c:v>
                </c:pt>
                <c:pt idx="5">
                  <c:v>2424</c:v>
                </c:pt>
                <c:pt idx="8">
                  <c:v>2297</c:v>
                </c:pt>
                <c:pt idx="11">
                  <c:v>2507</c:v>
                </c:pt>
                <c:pt idx="14">
                  <c:v>2470</c:v>
                </c:pt>
              </c:numCache>
            </c:numRef>
          </c:val>
          <c:extLst xmlns:c16r2="http://schemas.microsoft.com/office/drawing/2015/06/chart">
            <c:ext xmlns:c16="http://schemas.microsoft.com/office/drawing/2014/chart" uri="{C3380CC4-5D6E-409C-BE32-E72D297353CC}">
              <c16:uniqueId val="{00000000-09E2-4A49-8B43-0D3C0A5D82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E2-4A49-8B43-0D3C0A5D82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2</c:v>
                </c:pt>
                <c:pt idx="12">
                  <c:v>2</c:v>
                </c:pt>
              </c:numCache>
            </c:numRef>
          </c:val>
          <c:extLst xmlns:c16r2="http://schemas.microsoft.com/office/drawing/2015/06/chart">
            <c:ext xmlns:c16="http://schemas.microsoft.com/office/drawing/2014/chart" uri="{C3380CC4-5D6E-409C-BE32-E72D297353CC}">
              <c16:uniqueId val="{00000002-09E2-4A49-8B43-0D3C0A5D82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91</c:v>
                </c:pt>
                <c:pt idx="3">
                  <c:v>69</c:v>
                </c:pt>
                <c:pt idx="6">
                  <c:v>113</c:v>
                </c:pt>
                <c:pt idx="9">
                  <c:v>114</c:v>
                </c:pt>
                <c:pt idx="12">
                  <c:v>67</c:v>
                </c:pt>
              </c:numCache>
            </c:numRef>
          </c:val>
          <c:extLst xmlns:c16r2="http://schemas.microsoft.com/office/drawing/2015/06/chart">
            <c:ext xmlns:c16="http://schemas.microsoft.com/office/drawing/2014/chart" uri="{C3380CC4-5D6E-409C-BE32-E72D297353CC}">
              <c16:uniqueId val="{00000003-09E2-4A49-8B43-0D3C0A5D82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1179</c:v>
                </c:pt>
                <c:pt idx="3">
                  <c:v>1028</c:v>
                </c:pt>
                <c:pt idx="6">
                  <c:v>1001</c:v>
                </c:pt>
                <c:pt idx="9">
                  <c:v>1154</c:v>
                </c:pt>
                <c:pt idx="12">
                  <c:v>1239</c:v>
                </c:pt>
              </c:numCache>
            </c:numRef>
          </c:val>
          <c:extLst xmlns:c16r2="http://schemas.microsoft.com/office/drawing/2015/06/chart">
            <c:ext xmlns:c16="http://schemas.microsoft.com/office/drawing/2014/chart" uri="{C3380CC4-5D6E-409C-BE32-E72D297353CC}">
              <c16:uniqueId val="{00000004-09E2-4A49-8B43-0D3C0A5D82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E2-4A49-8B43-0D3C0A5D82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E2-4A49-8B43-0D3C0A5D82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2378</c:v>
                </c:pt>
                <c:pt idx="3">
                  <c:v>2277</c:v>
                </c:pt>
                <c:pt idx="6">
                  <c:v>2105</c:v>
                </c:pt>
                <c:pt idx="9">
                  <c:v>2208</c:v>
                </c:pt>
                <c:pt idx="12">
                  <c:v>2105</c:v>
                </c:pt>
              </c:numCache>
            </c:numRef>
          </c:val>
          <c:extLst xmlns:c16r2="http://schemas.microsoft.com/office/drawing/2015/06/chart">
            <c:ext xmlns:c16="http://schemas.microsoft.com/office/drawing/2014/chart" uri="{C3380CC4-5D6E-409C-BE32-E72D297353CC}">
              <c16:uniqueId val="{00000007-09E2-4A49-8B43-0D3C0A5D82AA}"/>
            </c:ext>
          </c:extLst>
        </c:ser>
        <c:dLbls>
          <c:showLegendKey val="0"/>
          <c:showVal val="0"/>
          <c:showCatName val="0"/>
          <c:showSerName val="0"/>
          <c:showPercent val="0"/>
          <c:showBubbleSize val="0"/>
        </c:dLbls>
        <c:gapWidth val="100"/>
        <c:overlap val="100"/>
        <c:axId val="168332560"/>
        <c:axId val="168332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1254</c:v>
                </c:pt>
                <c:pt idx="2">
                  <c:v>#N/A</c:v>
                </c:pt>
                <c:pt idx="3">
                  <c:v>#N/A</c:v>
                </c:pt>
                <c:pt idx="4">
                  <c:v>950</c:v>
                </c:pt>
                <c:pt idx="5">
                  <c:v>#N/A</c:v>
                </c:pt>
                <c:pt idx="6">
                  <c:v>#N/A</c:v>
                </c:pt>
                <c:pt idx="7">
                  <c:v>922</c:v>
                </c:pt>
                <c:pt idx="8">
                  <c:v>#N/A</c:v>
                </c:pt>
                <c:pt idx="9">
                  <c:v>#N/A</c:v>
                </c:pt>
                <c:pt idx="10">
                  <c:v>971</c:v>
                </c:pt>
                <c:pt idx="11">
                  <c:v>#N/A</c:v>
                </c:pt>
                <c:pt idx="12">
                  <c:v>#N/A</c:v>
                </c:pt>
                <c:pt idx="13">
                  <c:v>943</c:v>
                </c:pt>
                <c:pt idx="14">
                  <c:v>#N/A</c:v>
                </c:pt>
              </c:numCache>
            </c:numRef>
          </c:val>
          <c:smooth val="0"/>
          <c:extLst xmlns:c16r2="http://schemas.microsoft.com/office/drawing/2015/06/chart">
            <c:ext xmlns:c16="http://schemas.microsoft.com/office/drawing/2014/chart" uri="{C3380CC4-5D6E-409C-BE32-E72D297353CC}">
              <c16:uniqueId val="{00000008-09E2-4A49-8B43-0D3C0A5D82AA}"/>
            </c:ext>
          </c:extLst>
        </c:ser>
        <c:dLbls>
          <c:showLegendKey val="0"/>
          <c:showVal val="0"/>
          <c:showCatName val="0"/>
          <c:showSerName val="0"/>
          <c:showPercent val="0"/>
          <c:showBubbleSize val="0"/>
        </c:dLbls>
        <c:marker val="1"/>
        <c:smooth val="0"/>
        <c:axId val="168332560"/>
        <c:axId val="168332952"/>
      </c:lineChart>
      <c:catAx>
        <c:axId val="16833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32952"/>
        <c:crosses val="autoZero"/>
        <c:auto val="1"/>
        <c:lblAlgn val="ctr"/>
        <c:lblOffset val="100"/>
        <c:tickLblSkip val="1"/>
        <c:tickMarkSkip val="1"/>
        <c:noMultiLvlLbl val="0"/>
      </c:catAx>
      <c:valAx>
        <c:axId val="168332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24646</c:v>
                </c:pt>
                <c:pt idx="5">
                  <c:v>24765</c:v>
                </c:pt>
                <c:pt idx="8">
                  <c:v>25082</c:v>
                </c:pt>
                <c:pt idx="11">
                  <c:v>24108</c:v>
                </c:pt>
                <c:pt idx="14">
                  <c:v>23459</c:v>
                </c:pt>
              </c:numCache>
            </c:numRef>
          </c:val>
          <c:extLst xmlns:c16r2="http://schemas.microsoft.com/office/drawing/2015/06/chart">
            <c:ext xmlns:c16="http://schemas.microsoft.com/office/drawing/2014/chart" uri="{C3380CC4-5D6E-409C-BE32-E72D297353CC}">
              <c16:uniqueId val="{00000000-B132-46D3-905D-649C2A1EE0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3900</c:v>
                </c:pt>
                <c:pt idx="5">
                  <c:v>4193</c:v>
                </c:pt>
                <c:pt idx="8">
                  <c:v>5551</c:v>
                </c:pt>
                <c:pt idx="11">
                  <c:v>6350</c:v>
                </c:pt>
                <c:pt idx="14">
                  <c:v>6220</c:v>
                </c:pt>
              </c:numCache>
            </c:numRef>
          </c:val>
          <c:extLst xmlns:c16r2="http://schemas.microsoft.com/office/drawing/2015/06/chart">
            <c:ext xmlns:c16="http://schemas.microsoft.com/office/drawing/2014/chart" uri="{C3380CC4-5D6E-409C-BE32-E72D297353CC}">
              <c16:uniqueId val="{00000001-B132-46D3-905D-649C2A1EE0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9240</c:v>
                </c:pt>
                <c:pt idx="5">
                  <c:v>8815</c:v>
                </c:pt>
                <c:pt idx="8">
                  <c:v>7893</c:v>
                </c:pt>
                <c:pt idx="11">
                  <c:v>7782</c:v>
                </c:pt>
                <c:pt idx="14">
                  <c:v>8730</c:v>
                </c:pt>
              </c:numCache>
            </c:numRef>
          </c:val>
          <c:extLst xmlns:c16r2="http://schemas.microsoft.com/office/drawing/2015/06/chart">
            <c:ext xmlns:c16="http://schemas.microsoft.com/office/drawing/2014/chart" uri="{C3380CC4-5D6E-409C-BE32-E72D297353CC}">
              <c16:uniqueId val="{00000002-B132-46D3-905D-649C2A1EE0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32-46D3-905D-649C2A1EE0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32-46D3-905D-649C2A1EE0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c:v>
                </c:pt>
                <c:pt idx="3">
                  <c:v>17</c:v>
                </c:pt>
                <c:pt idx="6">
                  <c:v>3</c:v>
                </c:pt>
                <c:pt idx="9">
                  <c:v>3</c:v>
                </c:pt>
                <c:pt idx="12">
                  <c:v>6</c:v>
                </c:pt>
              </c:numCache>
            </c:numRef>
          </c:val>
          <c:extLst xmlns:c16r2="http://schemas.microsoft.com/office/drawing/2015/06/chart">
            <c:ext xmlns:c16="http://schemas.microsoft.com/office/drawing/2014/chart" uri="{C3380CC4-5D6E-409C-BE32-E72D297353CC}">
              <c16:uniqueId val="{00000005-B132-46D3-905D-649C2A1EE0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1495</c:v>
                </c:pt>
                <c:pt idx="3">
                  <c:v>1430</c:v>
                </c:pt>
                <c:pt idx="6">
                  <c:v>1319</c:v>
                </c:pt>
                <c:pt idx="9">
                  <c:v>1306</c:v>
                </c:pt>
                <c:pt idx="12">
                  <c:v>1269</c:v>
                </c:pt>
              </c:numCache>
            </c:numRef>
          </c:val>
          <c:extLst xmlns:c16r2="http://schemas.microsoft.com/office/drawing/2015/06/chart">
            <c:ext xmlns:c16="http://schemas.microsoft.com/office/drawing/2014/chart" uri="{C3380CC4-5D6E-409C-BE32-E72D297353CC}">
              <c16:uniqueId val="{00000006-B132-46D3-905D-649C2A1EE0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451</c:v>
                </c:pt>
                <c:pt idx="3">
                  <c:v>358</c:v>
                </c:pt>
                <c:pt idx="6">
                  <c:v>252</c:v>
                </c:pt>
                <c:pt idx="9">
                  <c:v>133</c:v>
                </c:pt>
                <c:pt idx="12">
                  <c:v>131</c:v>
                </c:pt>
              </c:numCache>
            </c:numRef>
          </c:val>
          <c:extLst xmlns:c16r2="http://schemas.microsoft.com/office/drawing/2015/06/chart">
            <c:ext xmlns:c16="http://schemas.microsoft.com/office/drawing/2014/chart" uri="{C3380CC4-5D6E-409C-BE32-E72D297353CC}">
              <c16:uniqueId val="{00000007-B132-46D3-905D-649C2A1EE0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11029</c:v>
                </c:pt>
                <c:pt idx="3">
                  <c:v>11113</c:v>
                </c:pt>
                <c:pt idx="6">
                  <c:v>12944</c:v>
                </c:pt>
                <c:pt idx="9">
                  <c:v>12639</c:v>
                </c:pt>
                <c:pt idx="12">
                  <c:v>12135</c:v>
                </c:pt>
              </c:numCache>
            </c:numRef>
          </c:val>
          <c:extLst xmlns:c16r2="http://schemas.microsoft.com/office/drawing/2015/06/chart">
            <c:ext xmlns:c16="http://schemas.microsoft.com/office/drawing/2014/chart" uri="{C3380CC4-5D6E-409C-BE32-E72D297353CC}">
              <c16:uniqueId val="{00000008-B132-46D3-905D-649C2A1EE0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c:v>
                </c:pt>
                <c:pt idx="3">
                  <c:v>13</c:v>
                </c:pt>
                <c:pt idx="6">
                  <c:v>11</c:v>
                </c:pt>
                <c:pt idx="9">
                  <c:v>8</c:v>
                </c:pt>
                <c:pt idx="12">
                  <c:v>6</c:v>
                </c:pt>
              </c:numCache>
            </c:numRef>
          </c:val>
          <c:extLst xmlns:c16r2="http://schemas.microsoft.com/office/drawing/2015/06/chart">
            <c:ext xmlns:c16="http://schemas.microsoft.com/office/drawing/2014/chart" uri="{C3380CC4-5D6E-409C-BE32-E72D297353CC}">
              <c16:uniqueId val="{00000009-B132-46D3-905D-649C2A1EE0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21725</c:v>
                </c:pt>
                <c:pt idx="3">
                  <c:v>22030</c:v>
                </c:pt>
                <c:pt idx="6">
                  <c:v>26061</c:v>
                </c:pt>
                <c:pt idx="9">
                  <c:v>26176</c:v>
                </c:pt>
                <c:pt idx="12">
                  <c:v>25534</c:v>
                </c:pt>
              </c:numCache>
            </c:numRef>
          </c:val>
          <c:extLst xmlns:c16r2="http://schemas.microsoft.com/office/drawing/2015/06/chart">
            <c:ext xmlns:c16="http://schemas.microsoft.com/office/drawing/2014/chart" uri="{C3380CC4-5D6E-409C-BE32-E72D297353CC}">
              <c16:uniqueId val="{0000000A-B132-46D3-905D-649C2A1EE0D3}"/>
            </c:ext>
          </c:extLst>
        </c:ser>
        <c:dLbls>
          <c:showLegendKey val="0"/>
          <c:showVal val="0"/>
          <c:showCatName val="0"/>
          <c:showSerName val="0"/>
          <c:showPercent val="0"/>
          <c:showBubbleSize val="0"/>
        </c:dLbls>
        <c:gapWidth val="100"/>
        <c:overlap val="100"/>
        <c:axId val="212419032"/>
        <c:axId val="21241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2064</c:v>
                </c:pt>
                <c:pt idx="8">
                  <c:v>#N/A</c:v>
                </c:pt>
                <c:pt idx="9">
                  <c:v>#N/A</c:v>
                </c:pt>
                <c:pt idx="10">
                  <c:v>2025</c:v>
                </c:pt>
                <c:pt idx="11">
                  <c:v>#N/A</c:v>
                </c:pt>
                <c:pt idx="12">
                  <c:v>#N/A</c:v>
                </c:pt>
                <c:pt idx="13">
                  <c:v>674</c:v>
                </c:pt>
                <c:pt idx="14">
                  <c:v>#N/A</c:v>
                </c:pt>
              </c:numCache>
            </c:numRef>
          </c:val>
          <c:smooth val="0"/>
          <c:extLst xmlns:c16r2="http://schemas.microsoft.com/office/drawing/2015/06/chart">
            <c:ext xmlns:c16="http://schemas.microsoft.com/office/drawing/2014/chart" uri="{C3380CC4-5D6E-409C-BE32-E72D297353CC}">
              <c16:uniqueId val="{0000000B-B132-46D3-905D-649C2A1EE0D3}"/>
            </c:ext>
          </c:extLst>
        </c:ser>
        <c:dLbls>
          <c:showLegendKey val="0"/>
          <c:showVal val="0"/>
          <c:showCatName val="0"/>
          <c:showSerName val="0"/>
          <c:showPercent val="0"/>
          <c:showBubbleSize val="0"/>
        </c:dLbls>
        <c:marker val="1"/>
        <c:smooth val="0"/>
        <c:axId val="212419032"/>
        <c:axId val="212419424"/>
      </c:lineChart>
      <c:catAx>
        <c:axId val="21241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419424"/>
        <c:crosses val="autoZero"/>
        <c:auto val="1"/>
        <c:lblAlgn val="ctr"/>
        <c:lblOffset val="100"/>
        <c:tickLblSkip val="1"/>
        <c:tickMarkSkip val="1"/>
        <c:noMultiLvlLbl val="0"/>
      </c:catAx>
      <c:valAx>
        <c:axId val="21241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41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2800</c:v>
                </c:pt>
                <c:pt idx="1">
                  <c:v>1992</c:v>
                </c:pt>
                <c:pt idx="2">
                  <c:v>1973</c:v>
                </c:pt>
              </c:numCache>
            </c:numRef>
          </c:val>
          <c:extLst xmlns:c16r2="http://schemas.microsoft.com/office/drawing/2015/06/chart">
            <c:ext xmlns:c16="http://schemas.microsoft.com/office/drawing/2014/chart" uri="{C3380CC4-5D6E-409C-BE32-E72D297353CC}">
              <c16:uniqueId val="{00000000-D157-46A1-B273-8039AF23505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1340</c:v>
                </c:pt>
                <c:pt idx="1">
                  <c:v>1253</c:v>
                </c:pt>
                <c:pt idx="2">
                  <c:v>1167</c:v>
                </c:pt>
              </c:numCache>
            </c:numRef>
          </c:val>
          <c:extLst xmlns:c16r2="http://schemas.microsoft.com/office/drawing/2015/06/chart">
            <c:ext xmlns:c16="http://schemas.microsoft.com/office/drawing/2014/chart" uri="{C3380CC4-5D6E-409C-BE32-E72D297353CC}">
              <c16:uniqueId val="{00000001-D157-46A1-B273-8039AF23505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16557</c:v>
                </c:pt>
                <c:pt idx="1">
                  <c:v>12508</c:v>
                </c:pt>
                <c:pt idx="2">
                  <c:v>10150</c:v>
                </c:pt>
              </c:numCache>
            </c:numRef>
          </c:val>
          <c:extLst xmlns:c16r2="http://schemas.microsoft.com/office/drawing/2015/06/chart">
            <c:ext xmlns:c16="http://schemas.microsoft.com/office/drawing/2014/chart" uri="{C3380CC4-5D6E-409C-BE32-E72D297353CC}">
              <c16:uniqueId val="{00000002-D157-46A1-B273-8039AF235057}"/>
            </c:ext>
          </c:extLst>
        </c:ser>
        <c:dLbls>
          <c:showLegendKey val="0"/>
          <c:showVal val="0"/>
          <c:showCatName val="0"/>
          <c:showSerName val="0"/>
          <c:showPercent val="0"/>
          <c:showBubbleSize val="0"/>
        </c:dLbls>
        <c:gapWidth val="120"/>
        <c:overlap val="100"/>
        <c:axId val="212420600"/>
        <c:axId val="212420992"/>
      </c:barChart>
      <c:catAx>
        <c:axId val="21242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420992"/>
        <c:crosses val="autoZero"/>
        <c:auto val="1"/>
        <c:lblAlgn val="ctr"/>
        <c:lblOffset val="100"/>
        <c:tickLblSkip val="1"/>
        <c:tickMarkSkip val="1"/>
        <c:noMultiLvlLbl val="0"/>
      </c:catAx>
      <c:valAx>
        <c:axId val="212420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42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元利償還金については、</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から償還が開始となった分よりも、</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で償還が完了した分（城南土地区画整理事業や学校給食センター建設に係る地方債）が大きかったため、前年度に比して減となった。</a:t>
          </a:r>
          <a:r>
            <a:rPr kumimoji="1" lang="ja-JP" altLang="en-US" sz="1400">
              <a:solidFill>
                <a:srgbClr val="FF0000"/>
              </a:solidFill>
              <a:latin typeface="ＭＳ ゴシック" pitchFamily="49" charset="-128"/>
              <a:ea typeface="ＭＳ ゴシック" pitchFamily="49" charset="-128"/>
            </a:rPr>
            <a:t>　</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公営企業債の元利償還金に対する繰入金については、復興事業に要する経費の増加等により増額した。</a:t>
          </a: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おける地方債の現在高については、震災からの復旧復興事業に注力するために休止していた事業を再開したことにより、平成２６年度以降増加していたが、平成２９年度においては、新規で借り入れる額が元金償還額を下回ったため減額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公営企業債等繰入見込額については、平成２９年度における公営企業債の元金償還額が当該年度の起債発行額を上回り、地方債現在高が減少したことにより減額となった。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充当可能特定財源については、ふるさと多賀城応援基金や土地開発基金における現金資産及び国民健康保険財政調整基金の増により増加した。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結果、将来負担額が減額し、充当可能財源等が増額したことから、将来負担比率の分子は前年度に比較すると減額した。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が積み立てられたこと、財源不足についても見込んでいたよりも少ない額（１億円）となったたことで、Ｈ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年度決算を迎えて結果微減となったが、復興事業の進捗に伴い、東日本大震災復興交付金事業基金及び東日本大震災復興基金で大きく取り崩しを行った。また、教育施設及び文化施設管理基金についてはＨ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万円の残高があったものの、教育施設の老朽化に伴いＨ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万円と年々減少している状況。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・市庁舎耐震対策等事業を始めとした公共施設等総合管理計画に定められた大規模事業が集中するＨ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年度については、多額の財源不足を見込むため基金残高は減少すると見込まれる。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年度においてはふるさと多賀城応援基金が大きく増額となったが、返礼における見直しに伴いＨ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年度以降の積立額は大幅に減少すると見込まれる。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・史跡のまち基金については、多賀城南門等復元事業の本格化に伴い、Ｈ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年度以降大きく取り崩すことが見込まれる。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・東日本大震災復興交付金事業基金：東日本大震災復興交付金事業等に活用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a:t>
          </a:r>
          <a:r>
            <a:rPr lang="ja-JP" altLang="en-US" sz="1400"/>
            <a:t>市庁舎の耐震性能の確保、災害拠点機能の強化等に係る事業を円滑に行うために庁舎耐震対策事業へ活用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・史跡のまち基金：多賀城の歴史、文化等を活かした魅力ある都市形成事業に活用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・東日本大震災復興基金：東日本大震災からの復旧及び復興に係る事業へ活用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・ふるさと多賀城応援基金：まちの発展と充実を応援する個人又は団体からの寄附金を財源として、多くの人々が集う個性あふれるまちづくりに資するための事業へ活用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八幡字一本柳地区における津波復興拠点の整備や、宮内地区被災市街地復興土地区画整理、さらには清水沢多賀城線の整備に対する繰入れを行い、下水道事業特別会計にあっては復興交付金事業として実施している八幡第一、第二雨水調整池や八幡雨水幹線などの津波浸水区域内の各雨水幹線、大代東、大代第五排水区ポンプ施設の整備に対する繰入れ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・東日本大震災復興基金：追悼式開催事業や地域防災計画等改定事業、被災者住宅再建補助事業、多賀城公園野球場の復旧事業等に活用したことに伴う減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日設置し、全国の皆様からお寄せいただいたふるさと多賀城応援寄附金を積立てを行い、返礼に要する経費を含め寄附の目的に沿った事業に活用したことによる増減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年度から市庁舎耐震対策事業にて北庁舎建設工事に着手することに伴い、Ｈ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・東日本大震災復興交付金事業基金：市復興計画における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発展期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の２年度目となっており、復旧復興事業について最終局面を迎えるにあたり、緊急避難路・物流路の清水沢多賀城線や、雨水浸水対策が進展したことに伴い下水道事業特別会計への基金取り崩しを行うを予定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年度決算を迎え、財源不足分１億円を取り崩したことによる減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％程度は保有するように努める。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（本市の標準財政規模は、約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億円を目安に、財政調整基金は保有しておくことが適正と考える。）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・中心市街地形成事業に係る市債償還の本格化を踏まえ、Ｈ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長引く景気低迷の影響による税収の減少などから、単年度でみると</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年度以降の財政力指数は０．７を下回る状況となっている。</a:t>
          </a:r>
        </a:p>
        <a:p>
          <a:r>
            <a:rPr kumimoji="1" lang="ja-JP" altLang="en-US" sz="1300">
              <a:latin typeface="ＭＳ Ｐゴシック" panose="020B0600070205080204" pitchFamily="50" charset="-128"/>
              <a:ea typeface="ＭＳ Ｐゴシック" panose="020B0600070205080204" pitchFamily="50" charset="-128"/>
            </a:rPr>
            <a:t>　市税については震災以降、納税義務者数、新築家屋の増加により回復傾向にある。</a:t>
          </a:r>
        </a:p>
        <a:p>
          <a:r>
            <a:rPr kumimoji="1" lang="ja-JP" altLang="en-US" sz="1300">
              <a:latin typeface="ＭＳ Ｐゴシック" panose="020B0600070205080204" pitchFamily="50" charset="-128"/>
              <a:ea typeface="ＭＳ Ｐゴシック" panose="020B0600070205080204" pitchFamily="50" charset="-128"/>
            </a:rPr>
            <a:t>　企業誘致や既存企業の事業拡大等を推進し、自主財源の回復に努めるとともに、集中改革プラン等に基づき、適正な定員管理による人件費の削減や事務事業の見直しによる歳出削減に取り組む。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税については、個人市民税が日本経済の回復基調の影響により、震災前の状況を超え、固定資産税についても震災以前の額まで回復してはいないものの、地価の上昇などにより増額となった。これらが要因となり経常一般財源収入額が増加している。一方、子ども、生活保護受給者、障害者へ対する給付等の社会保障経費の増により経常経費は増加している。</a:t>
          </a:r>
        </a:p>
        <a:p>
          <a:r>
            <a:rPr kumimoji="1" lang="ja-JP" altLang="en-US" sz="1100">
              <a:latin typeface="ＭＳ Ｐゴシック" panose="020B0600070205080204" pitchFamily="50" charset="-128"/>
              <a:ea typeface="ＭＳ Ｐゴシック" panose="020B0600070205080204" pitchFamily="50" charset="-128"/>
            </a:rPr>
            <a:t>　類似団体内において下位である状況を踏まえ、企業誘致や既存企業の事業拡大等を推進し、自主財源の回復に努めるとともに、適正な定員管理による人件費の削減やプライマリーバランスを意識した市債の発行を行うなど、義務的経費の削減を図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64</xdr:row>
      <xdr:rowOff>47413</xdr:rowOff>
    </xdr:to>
    <xdr:cxnSp macro="">
      <xdr:nvCxnSpPr>
        <xdr:cNvPr id="132" name="直線コネクタ 131"/>
        <xdr:cNvCxnSpPr/>
      </xdr:nvCxnSpPr>
      <xdr:spPr>
        <a:xfrm flipV="1">
          <a:off x="4114800" y="1088749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47413</xdr:rowOff>
    </xdr:to>
    <xdr:cxnSp macro="">
      <xdr:nvCxnSpPr>
        <xdr:cNvPr id="135" name="直線コネクタ 134"/>
        <xdr:cNvCxnSpPr/>
      </xdr:nvCxnSpPr>
      <xdr:spPr>
        <a:xfrm>
          <a:off x="3225800" y="1085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170604</xdr:rowOff>
    </xdr:to>
    <xdr:cxnSp macro="">
      <xdr:nvCxnSpPr>
        <xdr:cNvPr id="138" name="直線コネクタ 137"/>
        <xdr:cNvCxnSpPr/>
      </xdr:nvCxnSpPr>
      <xdr:spPr>
        <a:xfrm flipV="1">
          <a:off x="2336800" y="108593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107738</xdr:rowOff>
    </xdr:to>
    <xdr:cxnSp macro="">
      <xdr:nvCxnSpPr>
        <xdr:cNvPr id="141" name="直線コネクタ 140"/>
        <xdr:cNvCxnSpPr/>
      </xdr:nvCxnSpPr>
      <xdr:spPr>
        <a:xfrm flipV="1">
          <a:off x="1447800" y="109719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2" name="財政構造の弾力性該当値テキスト"/>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8" name="テキスト ボックス 157"/>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56938</xdr:rowOff>
    </xdr:from>
    <xdr:to>
      <xdr:col>7</xdr:col>
      <xdr:colOff>31750</xdr:colOff>
      <xdr:row>64</xdr:row>
      <xdr:rowOff>158538</xdr:rowOff>
    </xdr:to>
    <xdr:sp macro="" textlink="">
      <xdr:nvSpPr>
        <xdr:cNvPr id="159" name="楕円 158"/>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143315</xdr:rowOff>
    </xdr:from>
    <xdr:ext cx="762000" cy="259045"/>
    <xdr:sp macro="" textlink="">
      <xdr:nvSpPr>
        <xdr:cNvPr id="160" name="テキスト ボックス 159"/>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国家公務員に対する平成２９年人事院勧告を準拠したことにより給料月額において平均０．２％の引き上げがなされた一方、定年退職者の増や時間外勤務の縮減等による手当の減少により２．４％の減となった。</a:t>
          </a:r>
        </a:p>
        <a:p>
          <a:r>
            <a:rPr kumimoji="1" lang="ja-JP" altLang="en-US" sz="1300">
              <a:latin typeface="ＭＳ Ｐゴシック" panose="020B0600070205080204" pitchFamily="50" charset="-128"/>
              <a:ea typeface="ＭＳ Ｐゴシック" panose="020B0600070205080204" pitchFamily="50" charset="-128"/>
            </a:rPr>
            <a:t>　物件費については、ふるさと・多賀城応援寄附制度に係る寄附手続き手数料等が増額となり、対前年度比で２．２％の増となった。これらの状況を踏まえて、引き続き適正な定員管理による人件費の抑制や物件費の見直し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72724</xdr:rowOff>
    </xdr:from>
    <xdr:to>
      <xdr:col>23</xdr:col>
      <xdr:colOff>133350</xdr:colOff>
      <xdr:row>84</xdr:row>
      <xdr:rowOff>93315</xdr:rowOff>
    </xdr:to>
    <xdr:cxnSp macro="">
      <xdr:nvCxnSpPr>
        <xdr:cNvPr id="195" name="直線コネクタ 194"/>
        <xdr:cNvCxnSpPr/>
      </xdr:nvCxnSpPr>
      <xdr:spPr>
        <a:xfrm>
          <a:off x="4114800" y="14474524"/>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72724</xdr:rowOff>
    </xdr:from>
    <xdr:to>
      <xdr:col>19</xdr:col>
      <xdr:colOff>133350</xdr:colOff>
      <xdr:row>84</xdr:row>
      <xdr:rowOff>148586</xdr:rowOff>
    </xdr:to>
    <xdr:cxnSp macro="">
      <xdr:nvCxnSpPr>
        <xdr:cNvPr id="198" name="直線コネクタ 197"/>
        <xdr:cNvCxnSpPr/>
      </xdr:nvCxnSpPr>
      <xdr:spPr>
        <a:xfrm flipV="1">
          <a:off x="3225800" y="1447452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16876</xdr:rowOff>
    </xdr:from>
    <xdr:to>
      <xdr:col>15</xdr:col>
      <xdr:colOff>82550</xdr:colOff>
      <xdr:row>84</xdr:row>
      <xdr:rowOff>148586</xdr:rowOff>
    </xdr:to>
    <xdr:cxnSp macro="">
      <xdr:nvCxnSpPr>
        <xdr:cNvPr id="201" name="直線コネクタ 200"/>
        <xdr:cNvCxnSpPr/>
      </xdr:nvCxnSpPr>
      <xdr:spPr>
        <a:xfrm>
          <a:off x="2336800" y="14418676"/>
          <a:ext cx="889000" cy="1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16876</xdr:rowOff>
    </xdr:from>
    <xdr:to>
      <xdr:col>11</xdr:col>
      <xdr:colOff>31750</xdr:colOff>
      <xdr:row>84</xdr:row>
      <xdr:rowOff>27077</xdr:rowOff>
    </xdr:to>
    <xdr:cxnSp macro="">
      <xdr:nvCxnSpPr>
        <xdr:cNvPr id="204" name="直線コネクタ 203"/>
        <xdr:cNvCxnSpPr/>
      </xdr:nvCxnSpPr>
      <xdr:spPr>
        <a:xfrm flipV="1">
          <a:off x="1447800" y="14418676"/>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42515</xdr:rowOff>
    </xdr:from>
    <xdr:to>
      <xdr:col>23</xdr:col>
      <xdr:colOff>184150</xdr:colOff>
      <xdr:row>84</xdr:row>
      <xdr:rowOff>144115</xdr:rowOff>
    </xdr:to>
    <xdr:sp macro="" textlink="">
      <xdr:nvSpPr>
        <xdr:cNvPr id="214" name="楕円 213"/>
        <xdr:cNvSpPr/>
      </xdr:nvSpPr>
      <xdr:spPr>
        <a:xfrm>
          <a:off x="4902200" y="144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14592</xdr:rowOff>
    </xdr:from>
    <xdr:ext cx="762000" cy="259045"/>
    <xdr:sp macro="" textlink="">
      <xdr:nvSpPr>
        <xdr:cNvPr id="215" name="人件費・物件費等の状況該当値テキスト"/>
        <xdr:cNvSpPr txBox="1"/>
      </xdr:nvSpPr>
      <xdr:spPr>
        <a:xfrm>
          <a:off x="5041900" y="1441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21924</xdr:rowOff>
    </xdr:from>
    <xdr:to>
      <xdr:col>19</xdr:col>
      <xdr:colOff>184150</xdr:colOff>
      <xdr:row>84</xdr:row>
      <xdr:rowOff>123524</xdr:rowOff>
    </xdr:to>
    <xdr:sp macro="" textlink="">
      <xdr:nvSpPr>
        <xdr:cNvPr id="216" name="楕円 215"/>
        <xdr:cNvSpPr/>
      </xdr:nvSpPr>
      <xdr:spPr>
        <a:xfrm>
          <a:off x="4064000" y="144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108301</xdr:rowOff>
    </xdr:from>
    <xdr:ext cx="736600" cy="259045"/>
    <xdr:sp macro="" textlink="">
      <xdr:nvSpPr>
        <xdr:cNvPr id="217" name="テキスト ボックス 216"/>
        <xdr:cNvSpPr txBox="1"/>
      </xdr:nvSpPr>
      <xdr:spPr>
        <a:xfrm>
          <a:off x="3733800" y="145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97786</xdr:rowOff>
    </xdr:from>
    <xdr:to>
      <xdr:col>15</xdr:col>
      <xdr:colOff>133350</xdr:colOff>
      <xdr:row>85</xdr:row>
      <xdr:rowOff>27936</xdr:rowOff>
    </xdr:to>
    <xdr:sp macro="" textlink="">
      <xdr:nvSpPr>
        <xdr:cNvPr id="218" name="楕円 217"/>
        <xdr:cNvSpPr/>
      </xdr:nvSpPr>
      <xdr:spPr>
        <a:xfrm>
          <a:off x="3175000" y="14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12713</xdr:rowOff>
    </xdr:from>
    <xdr:ext cx="762000" cy="259045"/>
    <xdr:sp macro="" textlink="">
      <xdr:nvSpPr>
        <xdr:cNvPr id="219" name="テキスト ボックス 218"/>
        <xdr:cNvSpPr txBox="1"/>
      </xdr:nvSpPr>
      <xdr:spPr>
        <a:xfrm>
          <a:off x="2844800" y="145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137526</xdr:rowOff>
    </xdr:from>
    <xdr:to>
      <xdr:col>11</xdr:col>
      <xdr:colOff>82550</xdr:colOff>
      <xdr:row>84</xdr:row>
      <xdr:rowOff>67676</xdr:rowOff>
    </xdr:to>
    <xdr:sp macro="" textlink="">
      <xdr:nvSpPr>
        <xdr:cNvPr id="220" name="楕円 219"/>
        <xdr:cNvSpPr/>
      </xdr:nvSpPr>
      <xdr:spPr>
        <a:xfrm>
          <a:off x="2286000" y="143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77853</xdr:rowOff>
    </xdr:from>
    <xdr:ext cx="762000" cy="259045"/>
    <xdr:sp macro="" textlink="">
      <xdr:nvSpPr>
        <xdr:cNvPr id="221" name="テキスト ボックス 220"/>
        <xdr:cNvSpPr txBox="1"/>
      </xdr:nvSpPr>
      <xdr:spPr>
        <a:xfrm>
          <a:off x="1955800" y="141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147727</xdr:rowOff>
    </xdr:from>
    <xdr:to>
      <xdr:col>7</xdr:col>
      <xdr:colOff>31750</xdr:colOff>
      <xdr:row>84</xdr:row>
      <xdr:rowOff>77877</xdr:rowOff>
    </xdr:to>
    <xdr:sp macro="" textlink="">
      <xdr:nvSpPr>
        <xdr:cNvPr id="222" name="楕円 221"/>
        <xdr:cNvSpPr/>
      </xdr:nvSpPr>
      <xdr:spPr>
        <a:xfrm>
          <a:off x="1397000" y="143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88054</xdr:rowOff>
    </xdr:from>
    <xdr:ext cx="762000" cy="259045"/>
    <xdr:sp macro="" textlink="">
      <xdr:nvSpPr>
        <xdr:cNvPr id="223" name="テキスト ボックス 222"/>
        <xdr:cNvSpPr txBox="1"/>
      </xdr:nvSpPr>
      <xdr:spPr>
        <a:xfrm>
          <a:off x="1066800" y="1414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人事院勧告の準拠により、前年度と同じ数値となった。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類似団体平均値を下回っていることから、給与の適正化に努める。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数値については地方公務員給与実態調査に基づくものであるが、当該資料作成時点において平成３０年調査結果が未公表であるため、前年度の数値を引用。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11793</xdr:rowOff>
    </xdr:to>
    <xdr:cxnSp macro="">
      <xdr:nvCxnSpPr>
        <xdr:cNvPr id="259" name="直線コネクタ 258"/>
        <xdr:cNvCxnSpPr/>
      </xdr:nvCxnSpPr>
      <xdr:spPr>
        <a:xfrm>
          <a:off x="16179800" y="14070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11793</xdr:rowOff>
    </xdr:to>
    <xdr:cxnSp macro="">
      <xdr:nvCxnSpPr>
        <xdr:cNvPr id="262" name="直線コネクタ 261"/>
        <xdr:cNvCxnSpPr/>
      </xdr:nvCxnSpPr>
      <xdr:spPr>
        <a:xfrm>
          <a:off x="15290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81</xdr:row>
      <xdr:rowOff>79829</xdr:rowOff>
    </xdr:to>
    <xdr:cxnSp macro="">
      <xdr:nvCxnSpPr>
        <xdr:cNvPr id="265" name="直線コネクタ 264"/>
        <xdr:cNvCxnSpPr/>
      </xdr:nvCxnSpPr>
      <xdr:spPr>
        <a:xfrm>
          <a:off x="14401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114300</xdr:rowOff>
    </xdr:to>
    <xdr:cxnSp macro="">
      <xdr:nvCxnSpPr>
        <xdr:cNvPr id="268" name="直線コネクタ 267"/>
        <xdr:cNvCxnSpPr/>
      </xdr:nvCxnSpPr>
      <xdr:spPr>
        <a:xfrm flipV="1">
          <a:off x="13512800" y="139155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8" name="楕円 277"/>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9" name="給与水準   （国との比較）該当値テキスト"/>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80" name="楕円 279"/>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81" name="テキスト ボックス 280"/>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2" name="楕円 281"/>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3" name="テキスト ボックス 282"/>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148771</xdr:rowOff>
    </xdr:from>
    <xdr:to>
      <xdr:col>68</xdr:col>
      <xdr:colOff>203200</xdr:colOff>
      <xdr:row>81</xdr:row>
      <xdr:rowOff>78921</xdr:rowOff>
    </xdr:to>
    <xdr:sp macro="" textlink="">
      <xdr:nvSpPr>
        <xdr:cNvPr id="284" name="楕円 283"/>
        <xdr:cNvSpPr/>
      </xdr:nvSpPr>
      <xdr:spPr>
        <a:xfrm>
          <a:off x="14351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85" name="テキスト ボックス 284"/>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6" name="楕円 285"/>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7" name="テキスト ボックス 286"/>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業務のアウトソーシング化や、退職者の一部不補充などに努めており、類似団体平均を下回る水準になっている。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今後も事務事業の見直しを行いながら、公共サービスの低下を招くことのないよう、適正な定員管理に努める。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数値については地方公務員給与実態調査に基づくものであるが、当該資料作成時点において平成３０年調査結果が未公表であるため、前年度の数値を引用。</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115888</xdr:rowOff>
    </xdr:to>
    <xdr:cxnSp macro="">
      <xdr:nvCxnSpPr>
        <xdr:cNvPr id="322" name="直線コネクタ 321"/>
        <xdr:cNvCxnSpPr/>
      </xdr:nvCxnSpPr>
      <xdr:spPr>
        <a:xfrm>
          <a:off x="16179800" y="10402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140018</xdr:rowOff>
    </xdr:to>
    <xdr:cxnSp macro="">
      <xdr:nvCxnSpPr>
        <xdr:cNvPr id="325" name="直線コネクタ 324"/>
        <xdr:cNvCxnSpPr/>
      </xdr:nvCxnSpPr>
      <xdr:spPr>
        <a:xfrm flipV="1">
          <a:off x="15290800" y="1040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140018</xdr:rowOff>
    </xdr:to>
    <xdr:cxnSp macro="">
      <xdr:nvCxnSpPr>
        <xdr:cNvPr id="328" name="直線コネクタ 327"/>
        <xdr:cNvCxnSpPr/>
      </xdr:nvCxnSpPr>
      <xdr:spPr>
        <a:xfrm>
          <a:off x="14401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135996</xdr:rowOff>
    </xdr:to>
    <xdr:cxnSp macro="">
      <xdr:nvCxnSpPr>
        <xdr:cNvPr id="331" name="直線コネクタ 330"/>
        <xdr:cNvCxnSpPr/>
      </xdr:nvCxnSpPr>
      <xdr:spPr>
        <a:xfrm>
          <a:off x="13512800" y="103928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43" name="楕円 342"/>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44" name="テキスト ボックス 343"/>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45" name="楕円 344"/>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4145</xdr:rowOff>
    </xdr:from>
    <xdr:ext cx="762000" cy="259045"/>
    <xdr:sp macro="" textlink="">
      <xdr:nvSpPr>
        <xdr:cNvPr id="346" name="テキスト ボックス 345"/>
        <xdr:cNvSpPr txBox="1"/>
      </xdr:nvSpPr>
      <xdr:spPr>
        <a:xfrm>
          <a:off x="14909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7" name="楕円 346"/>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48" name="テキスト ボックス 347"/>
        <xdr:cNvSpPr txBox="1"/>
      </xdr:nvSpPr>
      <xdr:spPr>
        <a:xfrm>
          <a:off x="14020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9" name="楕円 348"/>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0" name="テキスト ボックス 349"/>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税収等の増加傾向による影響や、城南土地区画整理事業や学校給食センター建設に係る地方債の償還が平成２８年度をもって完了したことなどにより対前年比０．３ポイント改善した。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依然として、類似団体の平均を上回る水準となっていることから、今後もプライマリーバランスを意識した市債の発行をすることで地方債残高の減少に努め、改善を図る。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72707</xdr:rowOff>
    </xdr:from>
    <xdr:to>
      <xdr:col>81</xdr:col>
      <xdr:colOff>44450</xdr:colOff>
      <xdr:row>40</xdr:row>
      <xdr:rowOff>90805</xdr:rowOff>
    </xdr:to>
    <xdr:cxnSp macro="">
      <xdr:nvCxnSpPr>
        <xdr:cNvPr id="380" name="直線コネクタ 379"/>
        <xdr:cNvCxnSpPr/>
      </xdr:nvCxnSpPr>
      <xdr:spPr>
        <a:xfrm flipV="1">
          <a:off x="16179800" y="693070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90805</xdr:rowOff>
    </xdr:from>
    <xdr:to>
      <xdr:col>77</xdr:col>
      <xdr:colOff>44450</xdr:colOff>
      <xdr:row>40</xdr:row>
      <xdr:rowOff>163195</xdr:rowOff>
    </xdr:to>
    <xdr:cxnSp macro="">
      <xdr:nvCxnSpPr>
        <xdr:cNvPr id="383" name="直線コネクタ 382"/>
        <xdr:cNvCxnSpPr/>
      </xdr:nvCxnSpPr>
      <xdr:spPr>
        <a:xfrm flipV="1">
          <a:off x="15290800" y="6948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163195</xdr:rowOff>
    </xdr:from>
    <xdr:to>
      <xdr:col>72</xdr:col>
      <xdr:colOff>203200</xdr:colOff>
      <xdr:row>41</xdr:row>
      <xdr:rowOff>58103</xdr:rowOff>
    </xdr:to>
    <xdr:cxnSp macro="">
      <xdr:nvCxnSpPr>
        <xdr:cNvPr id="386" name="直線コネクタ 385"/>
        <xdr:cNvCxnSpPr/>
      </xdr:nvCxnSpPr>
      <xdr:spPr>
        <a:xfrm flipV="1">
          <a:off x="14401800" y="70211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58103</xdr:rowOff>
    </xdr:from>
    <xdr:to>
      <xdr:col>68</xdr:col>
      <xdr:colOff>152400</xdr:colOff>
      <xdr:row>41</xdr:row>
      <xdr:rowOff>82232</xdr:rowOff>
    </xdr:to>
    <xdr:cxnSp macro="">
      <xdr:nvCxnSpPr>
        <xdr:cNvPr id="389" name="直線コネクタ 388"/>
        <xdr:cNvCxnSpPr/>
      </xdr:nvCxnSpPr>
      <xdr:spPr>
        <a:xfrm flipV="1">
          <a:off x="13512800" y="708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21907</xdr:rowOff>
    </xdr:from>
    <xdr:to>
      <xdr:col>81</xdr:col>
      <xdr:colOff>95250</xdr:colOff>
      <xdr:row>40</xdr:row>
      <xdr:rowOff>123507</xdr:rowOff>
    </xdr:to>
    <xdr:sp macro="" textlink="">
      <xdr:nvSpPr>
        <xdr:cNvPr id="399" name="楕円 398"/>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165434</xdr:rowOff>
    </xdr:from>
    <xdr:ext cx="762000" cy="259045"/>
    <xdr:sp macro="" textlink="">
      <xdr:nvSpPr>
        <xdr:cNvPr id="400"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40005</xdr:rowOff>
    </xdr:from>
    <xdr:to>
      <xdr:col>77</xdr:col>
      <xdr:colOff>95250</xdr:colOff>
      <xdr:row>40</xdr:row>
      <xdr:rowOff>141605</xdr:rowOff>
    </xdr:to>
    <xdr:sp macro="" textlink="">
      <xdr:nvSpPr>
        <xdr:cNvPr id="401" name="楕円 400"/>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126382</xdr:rowOff>
    </xdr:from>
    <xdr:ext cx="736600" cy="259045"/>
    <xdr:sp macro="" textlink="">
      <xdr:nvSpPr>
        <xdr:cNvPr id="402" name="テキスト ボックス 401"/>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112395</xdr:rowOff>
    </xdr:from>
    <xdr:to>
      <xdr:col>73</xdr:col>
      <xdr:colOff>44450</xdr:colOff>
      <xdr:row>41</xdr:row>
      <xdr:rowOff>42545</xdr:rowOff>
    </xdr:to>
    <xdr:sp macro="" textlink="">
      <xdr:nvSpPr>
        <xdr:cNvPr id="403" name="楕円 402"/>
        <xdr:cNvSpPr/>
      </xdr:nvSpPr>
      <xdr:spPr>
        <a:xfrm>
          <a:off x="15240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27322</xdr:rowOff>
    </xdr:from>
    <xdr:ext cx="762000" cy="259045"/>
    <xdr:sp macro="" textlink="">
      <xdr:nvSpPr>
        <xdr:cNvPr id="404" name="テキスト ボックス 403"/>
        <xdr:cNvSpPr txBox="1"/>
      </xdr:nvSpPr>
      <xdr:spPr>
        <a:xfrm>
          <a:off x="14909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7303</xdr:rowOff>
    </xdr:from>
    <xdr:to>
      <xdr:col>68</xdr:col>
      <xdr:colOff>203200</xdr:colOff>
      <xdr:row>41</xdr:row>
      <xdr:rowOff>108903</xdr:rowOff>
    </xdr:to>
    <xdr:sp macro="" textlink="">
      <xdr:nvSpPr>
        <xdr:cNvPr id="405" name="楕円 404"/>
        <xdr:cNvSpPr/>
      </xdr:nvSpPr>
      <xdr:spPr>
        <a:xfrm>
          <a:off x="14351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93680</xdr:rowOff>
    </xdr:from>
    <xdr:ext cx="762000" cy="259045"/>
    <xdr:sp macro="" textlink="">
      <xdr:nvSpPr>
        <xdr:cNvPr id="406" name="テキスト ボックス 40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31432</xdr:rowOff>
    </xdr:from>
    <xdr:to>
      <xdr:col>64</xdr:col>
      <xdr:colOff>152400</xdr:colOff>
      <xdr:row>41</xdr:row>
      <xdr:rowOff>133032</xdr:rowOff>
    </xdr:to>
    <xdr:sp macro="" textlink="">
      <xdr:nvSpPr>
        <xdr:cNvPr id="407" name="楕円 406"/>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117809</xdr:rowOff>
    </xdr:from>
    <xdr:ext cx="762000" cy="259045"/>
    <xdr:sp macro="" textlink="">
      <xdr:nvSpPr>
        <xdr:cNvPr id="408" name="テキスト ボックス 407"/>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平成２９年度における地方債借入額よりも元金償還額が上回ったことや、税収の増加傾向の影響により、比率が大幅に減少した。</a:t>
          </a: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今後もより一層、新規発行の抑制や、入札等による低利での調達に努める等、継続した取り組みを行うとともに、プライマリーバランスを意識した市債の発行を行い、適正な地方債管理に努める。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21844</xdr:rowOff>
    </xdr:from>
    <xdr:to>
      <xdr:col>81</xdr:col>
      <xdr:colOff>44450</xdr:colOff>
      <xdr:row>14</xdr:row>
      <xdr:rowOff>128016</xdr:rowOff>
    </xdr:to>
    <xdr:cxnSp macro="">
      <xdr:nvCxnSpPr>
        <xdr:cNvPr id="442" name="直線コネクタ 441"/>
        <xdr:cNvCxnSpPr/>
      </xdr:nvCxnSpPr>
      <xdr:spPr>
        <a:xfrm flipV="1">
          <a:off x="16179800" y="24221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128016</xdr:rowOff>
    </xdr:from>
    <xdr:to>
      <xdr:col>77</xdr:col>
      <xdr:colOff>44450</xdr:colOff>
      <xdr:row>14</xdr:row>
      <xdr:rowOff>132038</xdr:rowOff>
    </xdr:to>
    <xdr:cxnSp macro="">
      <xdr:nvCxnSpPr>
        <xdr:cNvPr id="445" name="直線コネクタ 444"/>
        <xdr:cNvCxnSpPr/>
      </xdr:nvCxnSpPr>
      <xdr:spPr>
        <a:xfrm flipV="1">
          <a:off x="15290800" y="25283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8" name="フローチャート: 判断 447"/>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49" name="テキスト ボックス 448"/>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142494</xdr:rowOff>
    </xdr:from>
    <xdr:to>
      <xdr:col>81</xdr:col>
      <xdr:colOff>95250</xdr:colOff>
      <xdr:row>14</xdr:row>
      <xdr:rowOff>72644</xdr:rowOff>
    </xdr:to>
    <xdr:sp macro="" textlink="">
      <xdr:nvSpPr>
        <xdr:cNvPr id="459" name="楕円 458"/>
        <xdr:cNvSpPr/>
      </xdr:nvSpPr>
      <xdr:spPr>
        <a:xfrm>
          <a:off x="16967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63771</xdr:rowOff>
    </xdr:from>
    <xdr:ext cx="762000" cy="259045"/>
    <xdr:sp macro="" textlink="">
      <xdr:nvSpPr>
        <xdr:cNvPr id="460" name="将来負担の状況該当値テキスト"/>
        <xdr:cNvSpPr txBox="1"/>
      </xdr:nvSpPr>
      <xdr:spPr>
        <a:xfrm>
          <a:off x="17106900" y="22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77216</xdr:rowOff>
    </xdr:from>
    <xdr:to>
      <xdr:col>77</xdr:col>
      <xdr:colOff>95250</xdr:colOff>
      <xdr:row>15</xdr:row>
      <xdr:rowOff>7366</xdr:rowOff>
    </xdr:to>
    <xdr:sp macro="" textlink="">
      <xdr:nvSpPr>
        <xdr:cNvPr id="461" name="楕円 460"/>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17543</xdr:rowOff>
    </xdr:from>
    <xdr:ext cx="736600" cy="259045"/>
    <xdr:sp macro="" textlink="">
      <xdr:nvSpPr>
        <xdr:cNvPr id="462" name="テキスト ボックス 461"/>
        <xdr:cNvSpPr txBox="1"/>
      </xdr:nvSpPr>
      <xdr:spPr>
        <a:xfrm>
          <a:off x="15798800" y="224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3" name="楕円 462"/>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4" name="テキスト ボックス 463"/>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国家公務員に対する平成２９年人事院勧告を準拠したことにより給料月額において平均０．２％の引き上げがなされたことに加え、類似団体と比較すると手当が高い水準にある。</a:t>
          </a:r>
        </a:p>
        <a:p>
          <a:r>
            <a:rPr kumimoji="1" lang="ja-JP" altLang="en-US" sz="1300">
              <a:latin typeface="ＭＳ Ｐゴシック" panose="020B0600070205080204" pitchFamily="50" charset="-128"/>
              <a:ea typeface="ＭＳ Ｐゴシック" panose="020B0600070205080204" pitchFamily="50" charset="-128"/>
            </a:rPr>
            <a:t>　類似団体平均よりも高い水準にあることから、 今後も事務事業改善による時間外勤務手当の削減や、退職者の一部不補充等の実施により改善を図る。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12700</xdr:rowOff>
    </xdr:to>
    <xdr:cxnSp macro="">
      <xdr:nvCxnSpPr>
        <xdr:cNvPr id="66" name="直線コネクタ 65"/>
        <xdr:cNvCxnSpPr/>
      </xdr:nvCxnSpPr>
      <xdr:spPr>
        <a:xfrm flipV="1">
          <a:off x="3987800" y="645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12700</xdr:rowOff>
    </xdr:to>
    <xdr:cxnSp macro="">
      <xdr:nvCxnSpPr>
        <xdr:cNvPr id="69" name="直線コネクタ 68"/>
        <xdr:cNvCxnSpPr/>
      </xdr:nvCxnSpPr>
      <xdr:spPr>
        <a:xfrm>
          <a:off x="3098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66040</xdr:rowOff>
    </xdr:to>
    <xdr:cxnSp macro="">
      <xdr:nvCxnSpPr>
        <xdr:cNvPr id="72" name="直線コネクタ 71"/>
        <xdr:cNvCxnSpPr/>
      </xdr:nvCxnSpPr>
      <xdr:spPr>
        <a:xfrm flipV="1">
          <a:off x="2209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142240</xdr:rowOff>
    </xdr:to>
    <xdr:cxnSp macro="">
      <xdr:nvCxnSpPr>
        <xdr:cNvPr id="75" name="直線コネクタ 74"/>
        <xdr:cNvCxnSpPr/>
      </xdr:nvCxnSpPr>
      <xdr:spPr>
        <a:xfrm flipV="1">
          <a:off x="1320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物件費については震災前から増加傾向にあり、その要因としては指定管理や委託業務の増加により、人件費から物件費へのシフトが起きているためである。</a:t>
          </a:r>
        </a:p>
        <a:p>
          <a:r>
            <a:rPr kumimoji="1" lang="ja-JP" altLang="en-US" sz="1300">
              <a:latin typeface="ＭＳ Ｐゴシック" panose="020B0600070205080204" pitchFamily="50" charset="-128"/>
              <a:ea typeface="ＭＳ Ｐゴシック" panose="020B0600070205080204" pitchFamily="50" charset="-128"/>
            </a:rPr>
            <a:t>　経常経費として今後も支出されていくものであるため、事務事業の見直しによる歳出削減や、競争に伴うコスト削減効果を図っていく。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88138</xdr:rowOff>
    </xdr:to>
    <xdr:cxnSp macro="">
      <xdr:nvCxnSpPr>
        <xdr:cNvPr id="125" name="直線コネクタ 124"/>
        <xdr:cNvCxnSpPr/>
      </xdr:nvCxnSpPr>
      <xdr:spPr>
        <a:xfrm>
          <a:off x="15671800" y="2993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78994</xdr:rowOff>
    </xdr:to>
    <xdr:cxnSp macro="">
      <xdr:nvCxnSpPr>
        <xdr:cNvPr id="128" name="直線コネクタ 127"/>
        <xdr:cNvCxnSpPr/>
      </xdr:nvCxnSpPr>
      <xdr:spPr>
        <a:xfrm>
          <a:off x="14782800" y="28473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104140</xdr:rowOff>
    </xdr:to>
    <xdr:cxnSp macro="">
      <xdr:nvCxnSpPr>
        <xdr:cNvPr id="131" name="直線コネクタ 130"/>
        <xdr:cNvCxnSpPr/>
      </xdr:nvCxnSpPr>
      <xdr:spPr>
        <a:xfrm>
          <a:off x="13893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67564</xdr:rowOff>
    </xdr:to>
    <xdr:cxnSp macro="">
      <xdr:nvCxnSpPr>
        <xdr:cNvPr id="134" name="直線コネクタ 133"/>
        <xdr:cNvCxnSpPr/>
      </xdr:nvCxnSpPr>
      <xdr:spPr>
        <a:xfrm>
          <a:off x="13004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4" name="楕円 143"/>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5"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103141</xdr:rowOff>
    </xdr:from>
    <xdr:ext cx="762000" cy="259045"/>
    <xdr:sp macro="" textlink="">
      <xdr:nvSpPr>
        <xdr:cNvPr id="151" name="テキスト ボックス 150"/>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2" name="楕円 151"/>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53" name="テキスト ボックス 152"/>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保育士処遇改善に対応し教育・保育施設等の運営を支援する施設型給付費等負担金が増額となった。また生活保護扶助費や障害者自立支援給付費についても増加傾向にある。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例年類似団体平均の水準で推移しているが、扶助費については震災前から比較すると大幅に増加している。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今後とも、引き続き生活保護受給者の自立支援や各種予防事業により医療及び介護給付費の抑制を図り改善に努める。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88" name="直線コネクタ 187"/>
        <xdr:cNvCxnSpPr/>
      </xdr:nvCxnSpPr>
      <xdr:spPr>
        <a:xfrm flipV="1">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110672</xdr:rowOff>
    </xdr:to>
    <xdr:cxnSp macro="">
      <xdr:nvCxnSpPr>
        <xdr:cNvPr id="191" name="直線コネクタ 190"/>
        <xdr:cNvCxnSpPr/>
      </xdr:nvCxnSpPr>
      <xdr:spPr>
        <a:xfrm>
          <a:off x="3098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140607</xdr:rowOff>
    </xdr:to>
    <xdr:cxnSp macro="">
      <xdr:nvCxnSpPr>
        <xdr:cNvPr id="194" name="直線コネクタ 193"/>
        <xdr:cNvCxnSpPr/>
      </xdr:nvCxnSpPr>
      <xdr:spPr>
        <a:xfrm>
          <a:off x="2209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42635</xdr:rowOff>
    </xdr:to>
    <xdr:cxnSp macro="">
      <xdr:nvCxnSpPr>
        <xdr:cNvPr id="197" name="直線コネクタ 196"/>
        <xdr:cNvCxnSpPr/>
      </xdr:nvCxnSpPr>
      <xdr:spPr>
        <a:xfrm flipV="1">
          <a:off x="1320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8"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類似団体平均を大幅に上回る要因としては、下水道事業特別会計への繰出金が挙げられる。低地・河口部といった本市の地理的条件により、水害防止のため、多額の雨水施設整備を行っている。</a:t>
          </a:r>
        </a:p>
        <a:p>
          <a:r>
            <a:rPr kumimoji="1" lang="ja-JP" altLang="en-US" sz="1300">
              <a:latin typeface="ＭＳ Ｐゴシック" panose="020B0600070205080204" pitchFamily="50" charset="-128"/>
              <a:ea typeface="ＭＳ Ｐゴシック" panose="020B0600070205080204" pitchFamily="50" charset="-128"/>
            </a:rPr>
            <a:t>　今後、施設の維持管理に関する経費が増加することが予想されるため、計画的な維持管理に努め経費削減を図る必要がある。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134620</xdr:rowOff>
    </xdr:from>
    <xdr:to>
      <xdr:col>82</xdr:col>
      <xdr:colOff>107950</xdr:colOff>
      <xdr:row>61</xdr:row>
      <xdr:rowOff>1270</xdr:rowOff>
    </xdr:to>
    <xdr:cxnSp macro="">
      <xdr:nvCxnSpPr>
        <xdr:cNvPr id="249" name="直線コネクタ 248"/>
        <xdr:cNvCxnSpPr/>
      </xdr:nvCxnSpPr>
      <xdr:spPr>
        <a:xfrm flipV="1">
          <a:off x="15671800" y="1042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1270</xdr:rowOff>
    </xdr:to>
    <xdr:cxnSp macro="">
      <xdr:nvCxnSpPr>
        <xdr:cNvPr id="252" name="直線コネクタ 251"/>
        <xdr:cNvCxnSpPr/>
      </xdr:nvCxnSpPr>
      <xdr:spPr>
        <a:xfrm>
          <a:off x="14782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157480</xdr:rowOff>
    </xdr:to>
    <xdr:cxnSp macro="">
      <xdr:nvCxnSpPr>
        <xdr:cNvPr id="255" name="直線コネクタ 254"/>
        <xdr:cNvCxnSpPr/>
      </xdr:nvCxnSpPr>
      <xdr:spPr>
        <a:xfrm flipV="1">
          <a:off x="13893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157480</xdr:rowOff>
    </xdr:from>
    <xdr:to>
      <xdr:col>69</xdr:col>
      <xdr:colOff>92075</xdr:colOff>
      <xdr:row>61</xdr:row>
      <xdr:rowOff>16510</xdr:rowOff>
    </xdr:to>
    <xdr:cxnSp macro="">
      <xdr:nvCxnSpPr>
        <xdr:cNvPr id="258" name="直線コネクタ 257"/>
        <xdr:cNvCxnSpPr/>
      </xdr:nvCxnSpPr>
      <xdr:spPr>
        <a:xfrm flipV="1">
          <a:off x="13004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83820</xdr:rowOff>
    </xdr:from>
    <xdr:to>
      <xdr:col>82</xdr:col>
      <xdr:colOff>158750</xdr:colOff>
      <xdr:row>61</xdr:row>
      <xdr:rowOff>13970</xdr:rowOff>
    </xdr:to>
    <xdr:sp macro="" textlink="">
      <xdr:nvSpPr>
        <xdr:cNvPr id="268" name="楕円 267"/>
        <xdr:cNvSpPr/>
      </xdr:nvSpPr>
      <xdr:spPr>
        <a:xfrm>
          <a:off x="16459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55897</xdr:rowOff>
    </xdr:from>
    <xdr:ext cx="762000" cy="259045"/>
    <xdr:sp macro="" textlink="">
      <xdr:nvSpPr>
        <xdr:cNvPr id="269" name="その他該当値テキスト"/>
        <xdr:cNvSpPr txBox="1"/>
      </xdr:nvSpPr>
      <xdr:spPr>
        <a:xfrm>
          <a:off x="165989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70" name="楕円 269"/>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71" name="テキスト ボックス 270"/>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2" name="楕円 271"/>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3" name="テキスト ボックス 272"/>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74" name="楕円 273"/>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75" name="テキスト ボックス 274"/>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137160</xdr:rowOff>
    </xdr:from>
    <xdr:to>
      <xdr:col>65</xdr:col>
      <xdr:colOff>53975</xdr:colOff>
      <xdr:row>61</xdr:row>
      <xdr:rowOff>67310</xdr:rowOff>
    </xdr:to>
    <xdr:sp macro="" textlink="">
      <xdr:nvSpPr>
        <xdr:cNvPr id="276" name="楕円 275"/>
        <xdr:cNvSpPr/>
      </xdr:nvSpPr>
      <xdr:spPr>
        <a:xfrm>
          <a:off x="12954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52087</xdr:rowOff>
    </xdr:from>
    <xdr:ext cx="762000" cy="259045"/>
    <xdr:sp macro="" textlink="">
      <xdr:nvSpPr>
        <xdr:cNvPr id="277" name="テキスト ボックス 276"/>
        <xdr:cNvSpPr txBox="1"/>
      </xdr:nvSpPr>
      <xdr:spPr>
        <a:xfrm>
          <a:off x="12623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平成２９年度については、ふるさと・多賀城応援寄附制度による返礼品費が大幅に増額となっているものの、類似団体平均を下回る９．２％となっている。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今後も各種団体への補助金の適正化を推進するなど、一層の改善に努める。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8128</xdr:rowOff>
    </xdr:to>
    <xdr:cxnSp macro="">
      <xdr:nvCxnSpPr>
        <xdr:cNvPr id="307" name="直線コネクタ 306"/>
        <xdr:cNvCxnSpPr/>
      </xdr:nvCxnSpPr>
      <xdr:spPr>
        <a:xfrm flipV="1">
          <a:off x="15671800" y="6148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8128</xdr:rowOff>
    </xdr:to>
    <xdr:cxnSp macro="">
      <xdr:nvCxnSpPr>
        <xdr:cNvPr id="310" name="直線コネクタ 309"/>
        <xdr:cNvCxnSpPr/>
      </xdr:nvCxnSpPr>
      <xdr:spPr>
        <a:xfrm>
          <a:off x="14782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21844</xdr:rowOff>
    </xdr:to>
    <xdr:cxnSp macro="">
      <xdr:nvCxnSpPr>
        <xdr:cNvPr id="313" name="直線コネクタ 312"/>
        <xdr:cNvCxnSpPr/>
      </xdr:nvCxnSpPr>
      <xdr:spPr>
        <a:xfrm flipV="1">
          <a:off x="13893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35560</xdr:rowOff>
    </xdr:to>
    <xdr:cxnSp macro="">
      <xdr:nvCxnSpPr>
        <xdr:cNvPr id="316" name="直線コネクタ 315"/>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8" name="楕円 327"/>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9" name="テキスト ボックス 328"/>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35" name="テキスト ボックス 334"/>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平成２９年度地方債現在高は、新規借入額が元利償還金を下回ったため６億４千万円減少した。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臨時財政対策債の発行については継続的に行われ、地方債現在高の約４割を占めており、臨時財政対策債の元利償還金は増加傾向となっている。</a:t>
          </a:r>
        </a:p>
        <a:p>
          <a:r>
            <a:rPr kumimoji="1" lang="ja-JP" altLang="en-US" sz="12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今後もより一層、新規発行の抑制や、入札等による低利での調達に努める等、継続した取り組みを行うとともに、プライマリーバランスを意識した市債の発行を行い、適正な地方債管理に努める。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124713</xdr:rowOff>
    </xdr:to>
    <xdr:cxnSp macro="">
      <xdr:nvCxnSpPr>
        <xdr:cNvPr id="365" name="直線コネクタ 364"/>
        <xdr:cNvCxnSpPr/>
      </xdr:nvCxnSpPr>
      <xdr:spPr>
        <a:xfrm flipV="1">
          <a:off x="3987800" y="132715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124713</xdr:rowOff>
    </xdr:to>
    <xdr:cxnSp macro="">
      <xdr:nvCxnSpPr>
        <xdr:cNvPr id="368" name="直線コネクタ 367"/>
        <xdr:cNvCxnSpPr/>
      </xdr:nvCxnSpPr>
      <xdr:spPr>
        <a:xfrm>
          <a:off x="3098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67563</xdr:rowOff>
    </xdr:to>
    <xdr:cxnSp macro="">
      <xdr:nvCxnSpPr>
        <xdr:cNvPr id="371" name="直線コネクタ 370"/>
        <xdr:cNvCxnSpPr/>
      </xdr:nvCxnSpPr>
      <xdr:spPr>
        <a:xfrm flipV="1">
          <a:off x="2209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117856</xdr:rowOff>
    </xdr:to>
    <xdr:cxnSp macro="">
      <xdr:nvCxnSpPr>
        <xdr:cNvPr id="374" name="直線コネクタ 373"/>
        <xdr:cNvCxnSpPr/>
      </xdr:nvCxnSpPr>
      <xdr:spPr>
        <a:xfrm flipV="1">
          <a:off x="1320800" y="13440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4" name="楕円 383"/>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5"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6" name="楕円 385"/>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7" name="テキスト ボックス 386"/>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8" name="楕円 387"/>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9" name="テキスト ボックス 388"/>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0" name="楕円 389"/>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91" name="テキスト ボックス 390"/>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2" name="楕円 391"/>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3" name="テキスト ボックス 392"/>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類似団体平均を上回る要因としては、本市の地理的条件による雨水対策事業への下水道事業繰出金が多額となっていることが挙げられる。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今後も事務事業の見直しや適正な定員管理等による歳出削減を図るとともに、計画的な施設維持管理を推進し、行財政運営の改善に努める。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79</xdr:row>
      <xdr:rowOff>85089</xdr:rowOff>
    </xdr:to>
    <xdr:cxnSp macro="">
      <xdr:nvCxnSpPr>
        <xdr:cNvPr id="426" name="直線コネクタ 425"/>
        <xdr:cNvCxnSpPr/>
      </xdr:nvCxnSpPr>
      <xdr:spPr>
        <a:xfrm flipV="1">
          <a:off x="15671800" y="135496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85089</xdr:rowOff>
    </xdr:to>
    <xdr:cxnSp macro="">
      <xdr:nvCxnSpPr>
        <xdr:cNvPr id="429" name="直線コネクタ 428"/>
        <xdr:cNvCxnSpPr/>
      </xdr:nvCxnSpPr>
      <xdr:spPr>
        <a:xfrm>
          <a:off x="14782800" y="134886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78</xdr:row>
      <xdr:rowOff>115570</xdr:rowOff>
    </xdr:to>
    <xdr:cxnSp macro="">
      <xdr:nvCxnSpPr>
        <xdr:cNvPr id="432" name="直線コネクタ 431"/>
        <xdr:cNvCxnSpPr/>
      </xdr:nvCxnSpPr>
      <xdr:spPr>
        <a:xfrm>
          <a:off x="13893800" y="1348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5080</xdr:rowOff>
    </xdr:to>
    <xdr:cxnSp macro="">
      <xdr:nvCxnSpPr>
        <xdr:cNvPr id="435" name="直線コネクタ 434"/>
        <xdr:cNvCxnSpPr/>
      </xdr:nvCxnSpPr>
      <xdr:spPr>
        <a:xfrm flipV="1">
          <a:off x="13004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5" name="楕円 444"/>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6"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7" name="楕円 446"/>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8" name="テキスト ボックス 447"/>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49" name="楕円 448"/>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151147</xdr:rowOff>
    </xdr:from>
    <xdr:ext cx="762000" cy="259045"/>
    <xdr:sp macro="" textlink="">
      <xdr:nvSpPr>
        <xdr:cNvPr id="450" name="テキスト ボックス 449"/>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51" name="楕円 450"/>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52" name="テキスト ボックス 451"/>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3" name="楕円 452"/>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54" name="テキスト ボックス 453"/>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30702</xdr:rowOff>
    </xdr:from>
    <xdr:to>
      <xdr:col>29</xdr:col>
      <xdr:colOff>127000</xdr:colOff>
      <xdr:row>17</xdr:row>
      <xdr:rowOff>49752</xdr:rowOff>
    </xdr:to>
    <xdr:cxnSp macro="">
      <xdr:nvCxnSpPr>
        <xdr:cNvPr id="50" name="直線コネクタ 49"/>
        <xdr:cNvCxnSpPr/>
      </xdr:nvCxnSpPr>
      <xdr:spPr bwMode="auto">
        <a:xfrm>
          <a:off x="5003800" y="2992977"/>
          <a:ext cx="6477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34529</xdr:rowOff>
    </xdr:from>
    <xdr:ext cx="762000" cy="259045"/>
    <xdr:sp macro="" textlink="">
      <xdr:nvSpPr>
        <xdr:cNvPr id="51" name="人口1人当たり決算額の推移平均値テキスト130"/>
        <xdr:cNvSpPr txBox="1"/>
      </xdr:nvSpPr>
      <xdr:spPr>
        <a:xfrm>
          <a:off x="5740400" y="2996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21501</xdr:rowOff>
    </xdr:from>
    <xdr:to>
      <xdr:col>26</xdr:col>
      <xdr:colOff>50800</xdr:colOff>
      <xdr:row>17</xdr:row>
      <xdr:rowOff>30702</xdr:rowOff>
    </xdr:to>
    <xdr:cxnSp macro="">
      <xdr:nvCxnSpPr>
        <xdr:cNvPr id="53" name="直線コネクタ 52"/>
        <xdr:cNvCxnSpPr/>
      </xdr:nvCxnSpPr>
      <xdr:spPr bwMode="auto">
        <a:xfrm>
          <a:off x="4305300" y="2983776"/>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21501</xdr:rowOff>
    </xdr:from>
    <xdr:to>
      <xdr:col>22</xdr:col>
      <xdr:colOff>114300</xdr:colOff>
      <xdr:row>17</xdr:row>
      <xdr:rowOff>54572</xdr:rowOff>
    </xdr:to>
    <xdr:cxnSp macro="">
      <xdr:nvCxnSpPr>
        <xdr:cNvPr id="56" name="直線コネクタ 55"/>
        <xdr:cNvCxnSpPr/>
      </xdr:nvCxnSpPr>
      <xdr:spPr bwMode="auto">
        <a:xfrm flipV="1">
          <a:off x="3606800" y="298377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54572</xdr:rowOff>
    </xdr:from>
    <xdr:to>
      <xdr:col>18</xdr:col>
      <xdr:colOff>177800</xdr:colOff>
      <xdr:row>17</xdr:row>
      <xdr:rowOff>68116</xdr:rowOff>
    </xdr:to>
    <xdr:cxnSp macro="">
      <xdr:nvCxnSpPr>
        <xdr:cNvPr id="59" name="直線コネクタ 58"/>
        <xdr:cNvCxnSpPr/>
      </xdr:nvCxnSpPr>
      <xdr:spPr bwMode="auto">
        <a:xfrm flipV="1">
          <a:off x="2908300" y="3016847"/>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170402</xdr:rowOff>
    </xdr:from>
    <xdr:to>
      <xdr:col>29</xdr:col>
      <xdr:colOff>177800</xdr:colOff>
      <xdr:row>17</xdr:row>
      <xdr:rowOff>100552</xdr:rowOff>
    </xdr:to>
    <xdr:sp macro="" textlink="">
      <xdr:nvSpPr>
        <xdr:cNvPr id="69" name="楕円 68"/>
        <xdr:cNvSpPr/>
      </xdr:nvSpPr>
      <xdr:spPr bwMode="auto">
        <a:xfrm>
          <a:off x="56007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15479</xdr:rowOff>
    </xdr:from>
    <xdr:ext cx="762000" cy="259045"/>
    <xdr:sp macro="" textlink="">
      <xdr:nvSpPr>
        <xdr:cNvPr id="70" name="人口1人当たり決算額の推移該当値テキスト130"/>
        <xdr:cNvSpPr txBox="1"/>
      </xdr:nvSpPr>
      <xdr:spPr>
        <a:xfrm>
          <a:off x="5740400" y="280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151352</xdr:rowOff>
    </xdr:from>
    <xdr:to>
      <xdr:col>26</xdr:col>
      <xdr:colOff>101600</xdr:colOff>
      <xdr:row>17</xdr:row>
      <xdr:rowOff>81502</xdr:rowOff>
    </xdr:to>
    <xdr:sp macro="" textlink="">
      <xdr:nvSpPr>
        <xdr:cNvPr id="71" name="楕円 70"/>
        <xdr:cNvSpPr/>
      </xdr:nvSpPr>
      <xdr:spPr bwMode="auto">
        <a:xfrm>
          <a:off x="49530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91679</xdr:rowOff>
    </xdr:from>
    <xdr:ext cx="736600" cy="259045"/>
    <xdr:sp macro="" textlink="">
      <xdr:nvSpPr>
        <xdr:cNvPr id="72" name="テキスト ボックス 71"/>
        <xdr:cNvSpPr txBox="1"/>
      </xdr:nvSpPr>
      <xdr:spPr>
        <a:xfrm>
          <a:off x="4622800" y="271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142151</xdr:rowOff>
    </xdr:from>
    <xdr:to>
      <xdr:col>22</xdr:col>
      <xdr:colOff>165100</xdr:colOff>
      <xdr:row>17</xdr:row>
      <xdr:rowOff>72301</xdr:rowOff>
    </xdr:to>
    <xdr:sp macro="" textlink="">
      <xdr:nvSpPr>
        <xdr:cNvPr id="73" name="楕円 72"/>
        <xdr:cNvSpPr/>
      </xdr:nvSpPr>
      <xdr:spPr bwMode="auto">
        <a:xfrm>
          <a:off x="42545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82478</xdr:rowOff>
    </xdr:from>
    <xdr:ext cx="762000" cy="259045"/>
    <xdr:sp macro="" textlink="">
      <xdr:nvSpPr>
        <xdr:cNvPr id="74" name="テキスト ボックス 73"/>
        <xdr:cNvSpPr txBox="1"/>
      </xdr:nvSpPr>
      <xdr:spPr>
        <a:xfrm>
          <a:off x="3924300" y="2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3772</xdr:rowOff>
    </xdr:from>
    <xdr:to>
      <xdr:col>19</xdr:col>
      <xdr:colOff>38100</xdr:colOff>
      <xdr:row>17</xdr:row>
      <xdr:rowOff>105372</xdr:rowOff>
    </xdr:to>
    <xdr:sp macro="" textlink="">
      <xdr:nvSpPr>
        <xdr:cNvPr id="75" name="楕円 74"/>
        <xdr:cNvSpPr/>
      </xdr:nvSpPr>
      <xdr:spPr bwMode="auto">
        <a:xfrm>
          <a:off x="35560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90149</xdr:rowOff>
    </xdr:from>
    <xdr:ext cx="762000" cy="259045"/>
    <xdr:sp macro="" textlink="">
      <xdr:nvSpPr>
        <xdr:cNvPr id="76" name="テキスト ボックス 75"/>
        <xdr:cNvSpPr txBox="1"/>
      </xdr:nvSpPr>
      <xdr:spPr>
        <a:xfrm>
          <a:off x="3225800" y="30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17316</xdr:rowOff>
    </xdr:from>
    <xdr:to>
      <xdr:col>15</xdr:col>
      <xdr:colOff>101600</xdr:colOff>
      <xdr:row>17</xdr:row>
      <xdr:rowOff>118916</xdr:rowOff>
    </xdr:to>
    <xdr:sp macro="" textlink="">
      <xdr:nvSpPr>
        <xdr:cNvPr id="77" name="楕円 76"/>
        <xdr:cNvSpPr/>
      </xdr:nvSpPr>
      <xdr:spPr bwMode="auto">
        <a:xfrm>
          <a:off x="2857500" y="297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103693</xdr:rowOff>
    </xdr:from>
    <xdr:ext cx="762000" cy="259045"/>
    <xdr:sp macro="" textlink="">
      <xdr:nvSpPr>
        <xdr:cNvPr id="78" name="テキスト ボックス 77"/>
        <xdr:cNvSpPr txBox="1"/>
      </xdr:nvSpPr>
      <xdr:spPr>
        <a:xfrm>
          <a:off x="2527300" y="30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167332</xdr:rowOff>
    </xdr:from>
    <xdr:to>
      <xdr:col>29</xdr:col>
      <xdr:colOff>127000</xdr:colOff>
      <xdr:row>35</xdr:row>
      <xdr:rowOff>181538</xdr:rowOff>
    </xdr:to>
    <xdr:cxnSp macro="">
      <xdr:nvCxnSpPr>
        <xdr:cNvPr id="113" name="直線コネクタ 112"/>
        <xdr:cNvCxnSpPr/>
      </xdr:nvCxnSpPr>
      <xdr:spPr bwMode="auto">
        <a:xfrm>
          <a:off x="5003800" y="6777682"/>
          <a:ext cx="6477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167332</xdr:rowOff>
    </xdr:from>
    <xdr:to>
      <xdr:col>26</xdr:col>
      <xdr:colOff>50800</xdr:colOff>
      <xdr:row>35</xdr:row>
      <xdr:rowOff>190943</xdr:rowOff>
    </xdr:to>
    <xdr:cxnSp macro="">
      <xdr:nvCxnSpPr>
        <xdr:cNvPr id="116" name="直線コネクタ 115"/>
        <xdr:cNvCxnSpPr/>
      </xdr:nvCxnSpPr>
      <xdr:spPr bwMode="auto">
        <a:xfrm flipV="1">
          <a:off x="4305300" y="6777682"/>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177716</xdr:rowOff>
    </xdr:from>
    <xdr:to>
      <xdr:col>22</xdr:col>
      <xdr:colOff>114300</xdr:colOff>
      <xdr:row>35</xdr:row>
      <xdr:rowOff>190943</xdr:rowOff>
    </xdr:to>
    <xdr:cxnSp macro="">
      <xdr:nvCxnSpPr>
        <xdr:cNvPr id="119" name="直線コネクタ 118"/>
        <xdr:cNvCxnSpPr/>
      </xdr:nvCxnSpPr>
      <xdr:spPr bwMode="auto">
        <a:xfrm>
          <a:off x="3606800" y="6788066"/>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16456</xdr:rowOff>
    </xdr:from>
    <xdr:to>
      <xdr:col>18</xdr:col>
      <xdr:colOff>177800</xdr:colOff>
      <xdr:row>35</xdr:row>
      <xdr:rowOff>177716</xdr:rowOff>
    </xdr:to>
    <xdr:cxnSp macro="">
      <xdr:nvCxnSpPr>
        <xdr:cNvPr id="122" name="直線コネクタ 121"/>
        <xdr:cNvCxnSpPr/>
      </xdr:nvCxnSpPr>
      <xdr:spPr bwMode="auto">
        <a:xfrm>
          <a:off x="2908300" y="6626806"/>
          <a:ext cx="698500" cy="16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130738</xdr:rowOff>
    </xdr:from>
    <xdr:to>
      <xdr:col>29</xdr:col>
      <xdr:colOff>177800</xdr:colOff>
      <xdr:row>35</xdr:row>
      <xdr:rowOff>232338</xdr:rowOff>
    </xdr:to>
    <xdr:sp macro="" textlink="">
      <xdr:nvSpPr>
        <xdr:cNvPr id="132" name="楕円 131"/>
        <xdr:cNvSpPr/>
      </xdr:nvSpPr>
      <xdr:spPr bwMode="auto">
        <a:xfrm>
          <a:off x="56007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318715</xdr:rowOff>
    </xdr:from>
    <xdr:ext cx="762000" cy="259045"/>
    <xdr:sp macro="" textlink="">
      <xdr:nvSpPr>
        <xdr:cNvPr id="133" name="人口1人当たり決算額の推移該当値テキスト445"/>
        <xdr:cNvSpPr txBox="1"/>
      </xdr:nvSpPr>
      <xdr:spPr>
        <a:xfrm>
          <a:off x="5740400" y="658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116532</xdr:rowOff>
    </xdr:from>
    <xdr:to>
      <xdr:col>26</xdr:col>
      <xdr:colOff>101600</xdr:colOff>
      <xdr:row>35</xdr:row>
      <xdr:rowOff>218132</xdr:rowOff>
    </xdr:to>
    <xdr:sp macro="" textlink="">
      <xdr:nvSpPr>
        <xdr:cNvPr id="134" name="楕円 133"/>
        <xdr:cNvSpPr/>
      </xdr:nvSpPr>
      <xdr:spPr bwMode="auto">
        <a:xfrm>
          <a:off x="49530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228309</xdr:rowOff>
    </xdr:from>
    <xdr:ext cx="736600" cy="259045"/>
    <xdr:sp macro="" textlink="">
      <xdr:nvSpPr>
        <xdr:cNvPr id="135" name="テキスト ボックス 134"/>
        <xdr:cNvSpPr txBox="1"/>
      </xdr:nvSpPr>
      <xdr:spPr>
        <a:xfrm>
          <a:off x="4622800" y="649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140143</xdr:rowOff>
    </xdr:from>
    <xdr:to>
      <xdr:col>22</xdr:col>
      <xdr:colOff>165100</xdr:colOff>
      <xdr:row>35</xdr:row>
      <xdr:rowOff>241743</xdr:rowOff>
    </xdr:to>
    <xdr:sp macro="" textlink="">
      <xdr:nvSpPr>
        <xdr:cNvPr id="136" name="楕円 135"/>
        <xdr:cNvSpPr/>
      </xdr:nvSpPr>
      <xdr:spPr bwMode="auto">
        <a:xfrm>
          <a:off x="4254500" y="67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251920</xdr:rowOff>
    </xdr:from>
    <xdr:ext cx="762000" cy="259045"/>
    <xdr:sp macro="" textlink="">
      <xdr:nvSpPr>
        <xdr:cNvPr id="137" name="テキスト ボックス 136"/>
        <xdr:cNvSpPr txBox="1"/>
      </xdr:nvSpPr>
      <xdr:spPr>
        <a:xfrm>
          <a:off x="3924300" y="65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126916</xdr:rowOff>
    </xdr:from>
    <xdr:to>
      <xdr:col>19</xdr:col>
      <xdr:colOff>38100</xdr:colOff>
      <xdr:row>35</xdr:row>
      <xdr:rowOff>228516</xdr:rowOff>
    </xdr:to>
    <xdr:sp macro="" textlink="">
      <xdr:nvSpPr>
        <xdr:cNvPr id="138" name="楕円 137"/>
        <xdr:cNvSpPr/>
      </xdr:nvSpPr>
      <xdr:spPr bwMode="auto">
        <a:xfrm>
          <a:off x="35560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213293</xdr:rowOff>
    </xdr:from>
    <xdr:ext cx="762000" cy="259045"/>
    <xdr:sp macro="" textlink="">
      <xdr:nvSpPr>
        <xdr:cNvPr id="139" name="テキスト ボックス 138"/>
        <xdr:cNvSpPr txBox="1"/>
      </xdr:nvSpPr>
      <xdr:spPr>
        <a:xfrm>
          <a:off x="3225800" y="68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308556</xdr:rowOff>
    </xdr:from>
    <xdr:to>
      <xdr:col>15</xdr:col>
      <xdr:colOff>101600</xdr:colOff>
      <xdr:row>35</xdr:row>
      <xdr:rowOff>67256</xdr:rowOff>
    </xdr:to>
    <xdr:sp macro="" textlink="">
      <xdr:nvSpPr>
        <xdr:cNvPr id="140" name="楕円 139"/>
        <xdr:cNvSpPr/>
      </xdr:nvSpPr>
      <xdr:spPr bwMode="auto">
        <a:xfrm>
          <a:off x="2857500" y="657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77433</xdr:rowOff>
    </xdr:from>
    <xdr:ext cx="762000" cy="259045"/>
    <xdr:sp macro="" textlink="">
      <xdr:nvSpPr>
        <xdr:cNvPr id="141" name="テキスト ボックス 140"/>
        <xdr:cNvSpPr txBox="1"/>
      </xdr:nvSpPr>
      <xdr:spPr>
        <a:xfrm>
          <a:off x="2527300" y="63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8103</xdr:rowOff>
    </xdr:from>
    <xdr:to>
      <xdr:col>24</xdr:col>
      <xdr:colOff>63500</xdr:colOff>
      <xdr:row>37</xdr:row>
      <xdr:rowOff>35135</xdr:rowOff>
    </xdr:to>
    <xdr:cxnSp macro="">
      <xdr:nvCxnSpPr>
        <xdr:cNvPr id="61" name="直線コネクタ 60"/>
        <xdr:cNvCxnSpPr/>
      </xdr:nvCxnSpPr>
      <xdr:spPr>
        <a:xfrm>
          <a:off x="3797300" y="6351753"/>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2559</xdr:rowOff>
    </xdr:from>
    <xdr:to>
      <xdr:col>19</xdr:col>
      <xdr:colOff>177800</xdr:colOff>
      <xdr:row>37</xdr:row>
      <xdr:rowOff>8103</xdr:rowOff>
    </xdr:to>
    <xdr:cxnSp macro="">
      <xdr:nvCxnSpPr>
        <xdr:cNvPr id="64" name="直線コネクタ 63"/>
        <xdr:cNvCxnSpPr/>
      </xdr:nvCxnSpPr>
      <xdr:spPr>
        <a:xfrm>
          <a:off x="2908300" y="634620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2559</xdr:rowOff>
    </xdr:from>
    <xdr:to>
      <xdr:col>15</xdr:col>
      <xdr:colOff>50800</xdr:colOff>
      <xdr:row>37</xdr:row>
      <xdr:rowOff>23704</xdr:rowOff>
    </xdr:to>
    <xdr:cxnSp macro="">
      <xdr:nvCxnSpPr>
        <xdr:cNvPr id="67" name="直線コネクタ 66"/>
        <xdr:cNvCxnSpPr/>
      </xdr:nvCxnSpPr>
      <xdr:spPr>
        <a:xfrm flipV="1">
          <a:off x="2019300" y="634620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14122</xdr:rowOff>
    </xdr:from>
    <xdr:to>
      <xdr:col>10</xdr:col>
      <xdr:colOff>114300</xdr:colOff>
      <xdr:row>37</xdr:row>
      <xdr:rowOff>23704</xdr:rowOff>
    </xdr:to>
    <xdr:cxnSp macro="">
      <xdr:nvCxnSpPr>
        <xdr:cNvPr id="70" name="直線コネクタ 69"/>
        <xdr:cNvCxnSpPr/>
      </xdr:nvCxnSpPr>
      <xdr:spPr>
        <a:xfrm>
          <a:off x="1130300" y="6357772"/>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155785</xdr:rowOff>
    </xdr:from>
    <xdr:to>
      <xdr:col>24</xdr:col>
      <xdr:colOff>114300</xdr:colOff>
      <xdr:row>37</xdr:row>
      <xdr:rowOff>85935</xdr:rowOff>
    </xdr:to>
    <xdr:sp macro="" textlink="">
      <xdr:nvSpPr>
        <xdr:cNvPr id="80" name="楕円 79"/>
        <xdr:cNvSpPr/>
      </xdr:nvSpPr>
      <xdr:spPr>
        <a:xfrm>
          <a:off x="45847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7212</xdr:rowOff>
    </xdr:from>
    <xdr:ext cx="534377" cy="259045"/>
    <xdr:sp macro="" textlink="">
      <xdr:nvSpPr>
        <xdr:cNvPr id="81" name="人件費該当値テキスト"/>
        <xdr:cNvSpPr txBox="1"/>
      </xdr:nvSpPr>
      <xdr:spPr>
        <a:xfrm>
          <a:off x="4686300" y="61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128753</xdr:rowOff>
    </xdr:from>
    <xdr:to>
      <xdr:col>20</xdr:col>
      <xdr:colOff>38100</xdr:colOff>
      <xdr:row>37</xdr:row>
      <xdr:rowOff>58903</xdr:rowOff>
    </xdr:to>
    <xdr:sp macro="" textlink="">
      <xdr:nvSpPr>
        <xdr:cNvPr id="82" name="楕円 81"/>
        <xdr:cNvSpPr/>
      </xdr:nvSpPr>
      <xdr:spPr>
        <a:xfrm>
          <a:off x="3746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75430</xdr:rowOff>
    </xdr:from>
    <xdr:ext cx="534377" cy="259045"/>
    <xdr:sp macro="" textlink="">
      <xdr:nvSpPr>
        <xdr:cNvPr id="83" name="テキスト ボックス 82"/>
        <xdr:cNvSpPr txBox="1"/>
      </xdr:nvSpPr>
      <xdr:spPr>
        <a:xfrm>
          <a:off x="3530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123209</xdr:rowOff>
    </xdr:from>
    <xdr:to>
      <xdr:col>15</xdr:col>
      <xdr:colOff>101600</xdr:colOff>
      <xdr:row>37</xdr:row>
      <xdr:rowOff>53359</xdr:rowOff>
    </xdr:to>
    <xdr:sp macro="" textlink="">
      <xdr:nvSpPr>
        <xdr:cNvPr id="84" name="楕円 83"/>
        <xdr:cNvSpPr/>
      </xdr:nvSpPr>
      <xdr:spPr>
        <a:xfrm>
          <a:off x="2857500" y="62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69886</xdr:rowOff>
    </xdr:from>
    <xdr:ext cx="534377" cy="259045"/>
    <xdr:sp macro="" textlink="">
      <xdr:nvSpPr>
        <xdr:cNvPr id="85" name="テキスト ボックス 84"/>
        <xdr:cNvSpPr txBox="1"/>
      </xdr:nvSpPr>
      <xdr:spPr>
        <a:xfrm>
          <a:off x="2641111" y="60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144354</xdr:rowOff>
    </xdr:from>
    <xdr:to>
      <xdr:col>10</xdr:col>
      <xdr:colOff>165100</xdr:colOff>
      <xdr:row>37</xdr:row>
      <xdr:rowOff>74504</xdr:rowOff>
    </xdr:to>
    <xdr:sp macro="" textlink="">
      <xdr:nvSpPr>
        <xdr:cNvPr id="86" name="楕円 85"/>
        <xdr:cNvSpPr/>
      </xdr:nvSpPr>
      <xdr:spPr>
        <a:xfrm>
          <a:off x="1968500" y="63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65631</xdr:rowOff>
    </xdr:from>
    <xdr:ext cx="534377" cy="259045"/>
    <xdr:sp macro="" textlink="">
      <xdr:nvSpPr>
        <xdr:cNvPr id="87" name="テキスト ボックス 86"/>
        <xdr:cNvSpPr txBox="1"/>
      </xdr:nvSpPr>
      <xdr:spPr>
        <a:xfrm>
          <a:off x="1752111" y="64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134772</xdr:rowOff>
    </xdr:from>
    <xdr:to>
      <xdr:col>6</xdr:col>
      <xdr:colOff>38100</xdr:colOff>
      <xdr:row>37</xdr:row>
      <xdr:rowOff>64922</xdr:rowOff>
    </xdr:to>
    <xdr:sp macro="" textlink="">
      <xdr:nvSpPr>
        <xdr:cNvPr id="88" name="楕円 87"/>
        <xdr:cNvSpPr/>
      </xdr:nvSpPr>
      <xdr:spPr>
        <a:xfrm>
          <a:off x="1079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56049</xdr:rowOff>
    </xdr:from>
    <xdr:ext cx="534377" cy="259045"/>
    <xdr:sp macro="" textlink="">
      <xdr:nvSpPr>
        <xdr:cNvPr id="89" name="テキスト ボックス 88"/>
        <xdr:cNvSpPr txBox="1"/>
      </xdr:nvSpPr>
      <xdr:spPr>
        <a:xfrm>
          <a:off x="863111" y="63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51950</xdr:rowOff>
    </xdr:from>
    <xdr:to>
      <xdr:col>24</xdr:col>
      <xdr:colOff>63500</xdr:colOff>
      <xdr:row>55</xdr:row>
      <xdr:rowOff>86175</xdr:rowOff>
    </xdr:to>
    <xdr:cxnSp macro="">
      <xdr:nvCxnSpPr>
        <xdr:cNvPr id="121" name="直線コネクタ 120"/>
        <xdr:cNvCxnSpPr/>
      </xdr:nvCxnSpPr>
      <xdr:spPr>
        <a:xfrm flipV="1">
          <a:off x="3797300" y="9481700"/>
          <a:ext cx="8382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101557</xdr:rowOff>
    </xdr:from>
    <xdr:to>
      <xdr:col>19</xdr:col>
      <xdr:colOff>177800</xdr:colOff>
      <xdr:row>55</xdr:row>
      <xdr:rowOff>86175</xdr:rowOff>
    </xdr:to>
    <xdr:cxnSp macro="">
      <xdr:nvCxnSpPr>
        <xdr:cNvPr id="124" name="直線コネクタ 123"/>
        <xdr:cNvCxnSpPr/>
      </xdr:nvCxnSpPr>
      <xdr:spPr>
        <a:xfrm>
          <a:off x="2908300" y="9359857"/>
          <a:ext cx="889000" cy="1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101557</xdr:rowOff>
    </xdr:from>
    <xdr:to>
      <xdr:col>15</xdr:col>
      <xdr:colOff>50800</xdr:colOff>
      <xdr:row>56</xdr:row>
      <xdr:rowOff>38299</xdr:rowOff>
    </xdr:to>
    <xdr:cxnSp macro="">
      <xdr:nvCxnSpPr>
        <xdr:cNvPr id="127" name="直線コネクタ 126"/>
        <xdr:cNvCxnSpPr/>
      </xdr:nvCxnSpPr>
      <xdr:spPr>
        <a:xfrm flipV="1">
          <a:off x="2019300" y="9359857"/>
          <a:ext cx="889000" cy="2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163964</xdr:rowOff>
    </xdr:from>
    <xdr:to>
      <xdr:col>10</xdr:col>
      <xdr:colOff>114300</xdr:colOff>
      <xdr:row>56</xdr:row>
      <xdr:rowOff>38299</xdr:rowOff>
    </xdr:to>
    <xdr:cxnSp macro="">
      <xdr:nvCxnSpPr>
        <xdr:cNvPr id="130" name="直線コネクタ 129"/>
        <xdr:cNvCxnSpPr/>
      </xdr:nvCxnSpPr>
      <xdr:spPr>
        <a:xfrm>
          <a:off x="1130300" y="9593714"/>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1150</xdr:rowOff>
    </xdr:from>
    <xdr:to>
      <xdr:col>24</xdr:col>
      <xdr:colOff>114300</xdr:colOff>
      <xdr:row>55</xdr:row>
      <xdr:rowOff>102750</xdr:rowOff>
    </xdr:to>
    <xdr:sp macro="" textlink="">
      <xdr:nvSpPr>
        <xdr:cNvPr id="140" name="楕円 139"/>
        <xdr:cNvSpPr/>
      </xdr:nvSpPr>
      <xdr:spPr>
        <a:xfrm>
          <a:off x="4584700" y="94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24027</xdr:rowOff>
    </xdr:from>
    <xdr:ext cx="534377" cy="259045"/>
    <xdr:sp macro="" textlink="">
      <xdr:nvSpPr>
        <xdr:cNvPr id="141" name="物件費該当値テキスト"/>
        <xdr:cNvSpPr txBox="1"/>
      </xdr:nvSpPr>
      <xdr:spPr>
        <a:xfrm>
          <a:off x="4686300" y="92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35375</xdr:rowOff>
    </xdr:from>
    <xdr:to>
      <xdr:col>20</xdr:col>
      <xdr:colOff>38100</xdr:colOff>
      <xdr:row>55</xdr:row>
      <xdr:rowOff>136975</xdr:rowOff>
    </xdr:to>
    <xdr:sp macro="" textlink="">
      <xdr:nvSpPr>
        <xdr:cNvPr id="142" name="楕円 141"/>
        <xdr:cNvSpPr/>
      </xdr:nvSpPr>
      <xdr:spPr>
        <a:xfrm>
          <a:off x="3746500" y="94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153502</xdr:rowOff>
    </xdr:from>
    <xdr:ext cx="534377" cy="259045"/>
    <xdr:sp macro="" textlink="">
      <xdr:nvSpPr>
        <xdr:cNvPr id="143" name="テキスト ボックス 142"/>
        <xdr:cNvSpPr txBox="1"/>
      </xdr:nvSpPr>
      <xdr:spPr>
        <a:xfrm>
          <a:off x="3530111" y="9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50757</xdr:rowOff>
    </xdr:from>
    <xdr:to>
      <xdr:col>15</xdr:col>
      <xdr:colOff>101600</xdr:colOff>
      <xdr:row>54</xdr:row>
      <xdr:rowOff>152357</xdr:rowOff>
    </xdr:to>
    <xdr:sp macro="" textlink="">
      <xdr:nvSpPr>
        <xdr:cNvPr id="144" name="楕円 143"/>
        <xdr:cNvSpPr/>
      </xdr:nvSpPr>
      <xdr:spPr>
        <a:xfrm>
          <a:off x="2857500" y="93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168884</xdr:rowOff>
    </xdr:from>
    <xdr:ext cx="534377" cy="259045"/>
    <xdr:sp macro="" textlink="">
      <xdr:nvSpPr>
        <xdr:cNvPr id="145" name="テキスト ボックス 144"/>
        <xdr:cNvSpPr txBox="1"/>
      </xdr:nvSpPr>
      <xdr:spPr>
        <a:xfrm>
          <a:off x="2641111" y="90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158949</xdr:rowOff>
    </xdr:from>
    <xdr:to>
      <xdr:col>10</xdr:col>
      <xdr:colOff>165100</xdr:colOff>
      <xdr:row>56</xdr:row>
      <xdr:rowOff>89099</xdr:rowOff>
    </xdr:to>
    <xdr:sp macro="" textlink="">
      <xdr:nvSpPr>
        <xdr:cNvPr id="146" name="楕円 145"/>
        <xdr:cNvSpPr/>
      </xdr:nvSpPr>
      <xdr:spPr>
        <a:xfrm>
          <a:off x="1968500" y="9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80226</xdr:rowOff>
    </xdr:from>
    <xdr:ext cx="534377" cy="259045"/>
    <xdr:sp macro="" textlink="">
      <xdr:nvSpPr>
        <xdr:cNvPr id="147" name="テキスト ボックス 146"/>
        <xdr:cNvSpPr txBox="1"/>
      </xdr:nvSpPr>
      <xdr:spPr>
        <a:xfrm>
          <a:off x="1752111" y="9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113164</xdr:rowOff>
    </xdr:from>
    <xdr:to>
      <xdr:col>6</xdr:col>
      <xdr:colOff>38100</xdr:colOff>
      <xdr:row>56</xdr:row>
      <xdr:rowOff>43314</xdr:rowOff>
    </xdr:to>
    <xdr:sp macro="" textlink="">
      <xdr:nvSpPr>
        <xdr:cNvPr id="148" name="楕円 147"/>
        <xdr:cNvSpPr/>
      </xdr:nvSpPr>
      <xdr:spPr>
        <a:xfrm>
          <a:off x="1079500" y="95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34441</xdr:rowOff>
    </xdr:from>
    <xdr:ext cx="534377" cy="259045"/>
    <xdr:sp macro="" textlink="">
      <xdr:nvSpPr>
        <xdr:cNvPr id="149" name="テキスト ボックス 148"/>
        <xdr:cNvSpPr txBox="1"/>
      </xdr:nvSpPr>
      <xdr:spPr>
        <a:xfrm>
          <a:off x="863111" y="96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103581</xdr:rowOff>
    </xdr:from>
    <xdr:to>
      <xdr:col>24</xdr:col>
      <xdr:colOff>63500</xdr:colOff>
      <xdr:row>78</xdr:row>
      <xdr:rowOff>1077</xdr:rowOff>
    </xdr:to>
    <xdr:cxnSp macro="">
      <xdr:nvCxnSpPr>
        <xdr:cNvPr id="176" name="直線コネクタ 175"/>
        <xdr:cNvCxnSpPr/>
      </xdr:nvCxnSpPr>
      <xdr:spPr>
        <a:xfrm flipV="1">
          <a:off x="3797300" y="13305231"/>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163520</xdr:rowOff>
    </xdr:from>
    <xdr:to>
      <xdr:col>19</xdr:col>
      <xdr:colOff>177800</xdr:colOff>
      <xdr:row>78</xdr:row>
      <xdr:rowOff>1077</xdr:rowOff>
    </xdr:to>
    <xdr:cxnSp macro="">
      <xdr:nvCxnSpPr>
        <xdr:cNvPr id="179" name="直線コネクタ 178"/>
        <xdr:cNvCxnSpPr/>
      </xdr:nvCxnSpPr>
      <xdr:spPr>
        <a:xfrm>
          <a:off x="2908300" y="133651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163520</xdr:rowOff>
    </xdr:from>
    <xdr:to>
      <xdr:col>15</xdr:col>
      <xdr:colOff>50800</xdr:colOff>
      <xdr:row>77</xdr:row>
      <xdr:rowOff>168777</xdr:rowOff>
    </xdr:to>
    <xdr:cxnSp macro="">
      <xdr:nvCxnSpPr>
        <xdr:cNvPr id="182" name="直線コネクタ 181"/>
        <xdr:cNvCxnSpPr/>
      </xdr:nvCxnSpPr>
      <xdr:spPr>
        <a:xfrm flipV="1">
          <a:off x="2019300" y="1336517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165212</xdr:rowOff>
    </xdr:from>
    <xdr:to>
      <xdr:col>10</xdr:col>
      <xdr:colOff>114300</xdr:colOff>
      <xdr:row>77</xdr:row>
      <xdr:rowOff>168777</xdr:rowOff>
    </xdr:to>
    <xdr:cxnSp macro="">
      <xdr:nvCxnSpPr>
        <xdr:cNvPr id="185" name="直線コネクタ 184"/>
        <xdr:cNvCxnSpPr/>
      </xdr:nvCxnSpPr>
      <xdr:spPr>
        <a:xfrm>
          <a:off x="1130300" y="13366862"/>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52781</xdr:rowOff>
    </xdr:from>
    <xdr:to>
      <xdr:col>24</xdr:col>
      <xdr:colOff>114300</xdr:colOff>
      <xdr:row>77</xdr:row>
      <xdr:rowOff>154381</xdr:rowOff>
    </xdr:to>
    <xdr:sp macro="" textlink="">
      <xdr:nvSpPr>
        <xdr:cNvPr id="195" name="楕円 194"/>
        <xdr:cNvSpPr/>
      </xdr:nvSpPr>
      <xdr:spPr>
        <a:xfrm>
          <a:off x="45847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75658</xdr:rowOff>
    </xdr:from>
    <xdr:ext cx="469744" cy="259045"/>
    <xdr:sp macro="" textlink="">
      <xdr:nvSpPr>
        <xdr:cNvPr id="196" name="維持補修費該当値テキスト"/>
        <xdr:cNvSpPr txBox="1"/>
      </xdr:nvSpPr>
      <xdr:spPr>
        <a:xfrm>
          <a:off x="4686300" y="131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121727</xdr:rowOff>
    </xdr:from>
    <xdr:to>
      <xdr:col>20</xdr:col>
      <xdr:colOff>38100</xdr:colOff>
      <xdr:row>78</xdr:row>
      <xdr:rowOff>51877</xdr:rowOff>
    </xdr:to>
    <xdr:sp macro="" textlink="">
      <xdr:nvSpPr>
        <xdr:cNvPr id="197" name="楕円 196"/>
        <xdr:cNvSpPr/>
      </xdr:nvSpPr>
      <xdr:spPr>
        <a:xfrm>
          <a:off x="3746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43004</xdr:rowOff>
    </xdr:from>
    <xdr:ext cx="469744" cy="259045"/>
    <xdr:sp macro="" textlink="">
      <xdr:nvSpPr>
        <xdr:cNvPr id="198" name="テキスト ボックス 197"/>
        <xdr:cNvSpPr txBox="1"/>
      </xdr:nvSpPr>
      <xdr:spPr>
        <a:xfrm>
          <a:off x="3562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112720</xdr:rowOff>
    </xdr:from>
    <xdr:to>
      <xdr:col>15</xdr:col>
      <xdr:colOff>101600</xdr:colOff>
      <xdr:row>78</xdr:row>
      <xdr:rowOff>42870</xdr:rowOff>
    </xdr:to>
    <xdr:sp macro="" textlink="">
      <xdr:nvSpPr>
        <xdr:cNvPr id="199" name="楕円 198"/>
        <xdr:cNvSpPr/>
      </xdr:nvSpPr>
      <xdr:spPr>
        <a:xfrm>
          <a:off x="2857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33997</xdr:rowOff>
    </xdr:from>
    <xdr:ext cx="469744" cy="259045"/>
    <xdr:sp macro="" textlink="">
      <xdr:nvSpPr>
        <xdr:cNvPr id="200" name="テキスト ボックス 199"/>
        <xdr:cNvSpPr txBox="1"/>
      </xdr:nvSpPr>
      <xdr:spPr>
        <a:xfrm>
          <a:off x="2673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117977</xdr:rowOff>
    </xdr:from>
    <xdr:to>
      <xdr:col>10</xdr:col>
      <xdr:colOff>165100</xdr:colOff>
      <xdr:row>78</xdr:row>
      <xdr:rowOff>48127</xdr:rowOff>
    </xdr:to>
    <xdr:sp macro="" textlink="">
      <xdr:nvSpPr>
        <xdr:cNvPr id="201" name="楕円 200"/>
        <xdr:cNvSpPr/>
      </xdr:nvSpPr>
      <xdr:spPr>
        <a:xfrm>
          <a:off x="1968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39254</xdr:rowOff>
    </xdr:from>
    <xdr:ext cx="469744" cy="259045"/>
    <xdr:sp macro="" textlink="">
      <xdr:nvSpPr>
        <xdr:cNvPr id="202" name="テキスト ボックス 201"/>
        <xdr:cNvSpPr txBox="1"/>
      </xdr:nvSpPr>
      <xdr:spPr>
        <a:xfrm>
          <a:off x="1784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114412</xdr:rowOff>
    </xdr:from>
    <xdr:to>
      <xdr:col>6</xdr:col>
      <xdr:colOff>38100</xdr:colOff>
      <xdr:row>78</xdr:row>
      <xdr:rowOff>44562</xdr:rowOff>
    </xdr:to>
    <xdr:sp macro="" textlink="">
      <xdr:nvSpPr>
        <xdr:cNvPr id="203" name="楕円 202"/>
        <xdr:cNvSpPr/>
      </xdr:nvSpPr>
      <xdr:spPr>
        <a:xfrm>
          <a:off x="1079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35689</xdr:rowOff>
    </xdr:from>
    <xdr:ext cx="469744" cy="259045"/>
    <xdr:sp macro="" textlink="">
      <xdr:nvSpPr>
        <xdr:cNvPr id="204" name="テキスト ボックス 203"/>
        <xdr:cNvSpPr txBox="1"/>
      </xdr:nvSpPr>
      <xdr:spPr>
        <a:xfrm>
          <a:off x="895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105532</xdr:rowOff>
    </xdr:from>
    <xdr:to>
      <xdr:col>24</xdr:col>
      <xdr:colOff>63500</xdr:colOff>
      <xdr:row>96</xdr:row>
      <xdr:rowOff>154346</xdr:rowOff>
    </xdr:to>
    <xdr:cxnSp macro="">
      <xdr:nvCxnSpPr>
        <xdr:cNvPr id="232" name="直線コネクタ 231"/>
        <xdr:cNvCxnSpPr/>
      </xdr:nvCxnSpPr>
      <xdr:spPr>
        <a:xfrm flipV="1">
          <a:off x="3797300" y="16564732"/>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154346</xdr:rowOff>
    </xdr:from>
    <xdr:to>
      <xdr:col>19</xdr:col>
      <xdr:colOff>177800</xdr:colOff>
      <xdr:row>97</xdr:row>
      <xdr:rowOff>103733</xdr:rowOff>
    </xdr:to>
    <xdr:cxnSp macro="">
      <xdr:nvCxnSpPr>
        <xdr:cNvPr id="235" name="直線コネクタ 234"/>
        <xdr:cNvCxnSpPr/>
      </xdr:nvCxnSpPr>
      <xdr:spPr>
        <a:xfrm flipV="1">
          <a:off x="2908300" y="16613546"/>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103733</xdr:rowOff>
    </xdr:from>
    <xdr:to>
      <xdr:col>15</xdr:col>
      <xdr:colOff>50800</xdr:colOff>
      <xdr:row>98</xdr:row>
      <xdr:rowOff>23648</xdr:rowOff>
    </xdr:to>
    <xdr:cxnSp macro="">
      <xdr:nvCxnSpPr>
        <xdr:cNvPr id="238" name="直線コネクタ 237"/>
        <xdr:cNvCxnSpPr/>
      </xdr:nvCxnSpPr>
      <xdr:spPr>
        <a:xfrm flipV="1">
          <a:off x="2019300" y="16734383"/>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23648</xdr:rowOff>
    </xdr:from>
    <xdr:to>
      <xdr:col>10</xdr:col>
      <xdr:colOff>114300</xdr:colOff>
      <xdr:row>98</xdr:row>
      <xdr:rowOff>69214</xdr:rowOff>
    </xdr:to>
    <xdr:cxnSp macro="">
      <xdr:nvCxnSpPr>
        <xdr:cNvPr id="241" name="直線コネクタ 240"/>
        <xdr:cNvCxnSpPr/>
      </xdr:nvCxnSpPr>
      <xdr:spPr>
        <a:xfrm flipV="1">
          <a:off x="1130300" y="16825748"/>
          <a:ext cx="8890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54732</xdr:rowOff>
    </xdr:from>
    <xdr:to>
      <xdr:col>24</xdr:col>
      <xdr:colOff>114300</xdr:colOff>
      <xdr:row>96</xdr:row>
      <xdr:rowOff>156332</xdr:rowOff>
    </xdr:to>
    <xdr:sp macro="" textlink="">
      <xdr:nvSpPr>
        <xdr:cNvPr id="251" name="楕円 250"/>
        <xdr:cNvSpPr/>
      </xdr:nvSpPr>
      <xdr:spPr>
        <a:xfrm>
          <a:off x="4584700" y="1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33159</xdr:rowOff>
    </xdr:from>
    <xdr:ext cx="534377" cy="259045"/>
    <xdr:sp macro="" textlink="">
      <xdr:nvSpPr>
        <xdr:cNvPr id="252" name="扶助費該当値テキスト"/>
        <xdr:cNvSpPr txBox="1"/>
      </xdr:nvSpPr>
      <xdr:spPr>
        <a:xfrm>
          <a:off x="4686300" y="164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103546</xdr:rowOff>
    </xdr:from>
    <xdr:to>
      <xdr:col>20</xdr:col>
      <xdr:colOff>38100</xdr:colOff>
      <xdr:row>97</xdr:row>
      <xdr:rowOff>33696</xdr:rowOff>
    </xdr:to>
    <xdr:sp macro="" textlink="">
      <xdr:nvSpPr>
        <xdr:cNvPr id="253" name="楕円 252"/>
        <xdr:cNvSpPr/>
      </xdr:nvSpPr>
      <xdr:spPr>
        <a:xfrm>
          <a:off x="3746500" y="165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24823</xdr:rowOff>
    </xdr:from>
    <xdr:ext cx="534377" cy="259045"/>
    <xdr:sp macro="" textlink="">
      <xdr:nvSpPr>
        <xdr:cNvPr id="254" name="テキスト ボックス 253"/>
        <xdr:cNvSpPr txBox="1"/>
      </xdr:nvSpPr>
      <xdr:spPr>
        <a:xfrm>
          <a:off x="3530111" y="1665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52933</xdr:rowOff>
    </xdr:from>
    <xdr:to>
      <xdr:col>15</xdr:col>
      <xdr:colOff>101600</xdr:colOff>
      <xdr:row>97</xdr:row>
      <xdr:rowOff>154533</xdr:rowOff>
    </xdr:to>
    <xdr:sp macro="" textlink="">
      <xdr:nvSpPr>
        <xdr:cNvPr id="255" name="楕円 254"/>
        <xdr:cNvSpPr/>
      </xdr:nvSpPr>
      <xdr:spPr>
        <a:xfrm>
          <a:off x="28575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145660</xdr:rowOff>
    </xdr:from>
    <xdr:ext cx="534377" cy="259045"/>
    <xdr:sp macro="" textlink="">
      <xdr:nvSpPr>
        <xdr:cNvPr id="256" name="テキスト ボックス 255"/>
        <xdr:cNvSpPr txBox="1"/>
      </xdr:nvSpPr>
      <xdr:spPr>
        <a:xfrm>
          <a:off x="2641111"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144298</xdr:rowOff>
    </xdr:from>
    <xdr:to>
      <xdr:col>10</xdr:col>
      <xdr:colOff>165100</xdr:colOff>
      <xdr:row>98</xdr:row>
      <xdr:rowOff>74448</xdr:rowOff>
    </xdr:to>
    <xdr:sp macro="" textlink="">
      <xdr:nvSpPr>
        <xdr:cNvPr id="257" name="楕円 256"/>
        <xdr:cNvSpPr/>
      </xdr:nvSpPr>
      <xdr:spPr>
        <a:xfrm>
          <a:off x="1968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65575</xdr:rowOff>
    </xdr:from>
    <xdr:ext cx="534377" cy="259045"/>
    <xdr:sp macro="" textlink="">
      <xdr:nvSpPr>
        <xdr:cNvPr id="258" name="テキスト ボックス 257"/>
        <xdr:cNvSpPr txBox="1"/>
      </xdr:nvSpPr>
      <xdr:spPr>
        <a:xfrm>
          <a:off x="1752111" y="1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18414</xdr:rowOff>
    </xdr:from>
    <xdr:to>
      <xdr:col>6</xdr:col>
      <xdr:colOff>38100</xdr:colOff>
      <xdr:row>98</xdr:row>
      <xdr:rowOff>120014</xdr:rowOff>
    </xdr:to>
    <xdr:sp macro="" textlink="">
      <xdr:nvSpPr>
        <xdr:cNvPr id="259" name="楕円 258"/>
        <xdr:cNvSpPr/>
      </xdr:nvSpPr>
      <xdr:spPr>
        <a:xfrm>
          <a:off x="1079500" y="168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111141</xdr:rowOff>
    </xdr:from>
    <xdr:ext cx="534377" cy="259045"/>
    <xdr:sp macro="" textlink="">
      <xdr:nvSpPr>
        <xdr:cNvPr id="260" name="テキスト ボックス 259"/>
        <xdr:cNvSpPr txBox="1"/>
      </xdr:nvSpPr>
      <xdr:spPr>
        <a:xfrm>
          <a:off x="863111" y="169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18034</xdr:rowOff>
    </xdr:from>
    <xdr:to>
      <xdr:col>55</xdr:col>
      <xdr:colOff>0</xdr:colOff>
      <xdr:row>35</xdr:row>
      <xdr:rowOff>127419</xdr:rowOff>
    </xdr:to>
    <xdr:cxnSp macro="">
      <xdr:nvCxnSpPr>
        <xdr:cNvPr id="289" name="直線コネクタ 288"/>
        <xdr:cNvCxnSpPr/>
      </xdr:nvCxnSpPr>
      <xdr:spPr>
        <a:xfrm flipV="1">
          <a:off x="9639300" y="6018784"/>
          <a:ext cx="8382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122746</xdr:rowOff>
    </xdr:from>
    <xdr:to>
      <xdr:col>50</xdr:col>
      <xdr:colOff>114300</xdr:colOff>
      <xdr:row>35</xdr:row>
      <xdr:rowOff>127419</xdr:rowOff>
    </xdr:to>
    <xdr:cxnSp macro="">
      <xdr:nvCxnSpPr>
        <xdr:cNvPr id="292" name="直線コネクタ 291"/>
        <xdr:cNvCxnSpPr/>
      </xdr:nvCxnSpPr>
      <xdr:spPr>
        <a:xfrm>
          <a:off x="8750300" y="612349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62052</xdr:rowOff>
    </xdr:from>
    <xdr:to>
      <xdr:col>45</xdr:col>
      <xdr:colOff>177800</xdr:colOff>
      <xdr:row>35</xdr:row>
      <xdr:rowOff>122746</xdr:rowOff>
    </xdr:to>
    <xdr:cxnSp macro="">
      <xdr:nvCxnSpPr>
        <xdr:cNvPr id="295" name="直線コネクタ 294"/>
        <xdr:cNvCxnSpPr/>
      </xdr:nvCxnSpPr>
      <xdr:spPr>
        <a:xfrm>
          <a:off x="7861300" y="6062802"/>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17386</xdr:rowOff>
    </xdr:from>
    <xdr:to>
      <xdr:col>41</xdr:col>
      <xdr:colOff>50800</xdr:colOff>
      <xdr:row>35</xdr:row>
      <xdr:rowOff>62052</xdr:rowOff>
    </xdr:to>
    <xdr:cxnSp macro="">
      <xdr:nvCxnSpPr>
        <xdr:cNvPr id="298" name="直線コネクタ 297"/>
        <xdr:cNvCxnSpPr/>
      </xdr:nvCxnSpPr>
      <xdr:spPr>
        <a:xfrm>
          <a:off x="6972300" y="5675236"/>
          <a:ext cx="889000" cy="3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138684</xdr:rowOff>
    </xdr:from>
    <xdr:to>
      <xdr:col>55</xdr:col>
      <xdr:colOff>50800</xdr:colOff>
      <xdr:row>35</xdr:row>
      <xdr:rowOff>68834</xdr:rowOff>
    </xdr:to>
    <xdr:sp macro="" textlink="">
      <xdr:nvSpPr>
        <xdr:cNvPr id="308" name="楕円 307"/>
        <xdr:cNvSpPr/>
      </xdr:nvSpPr>
      <xdr:spPr>
        <a:xfrm>
          <a:off x="104267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161561</xdr:rowOff>
    </xdr:from>
    <xdr:ext cx="534377" cy="259045"/>
    <xdr:sp macro="" textlink="">
      <xdr:nvSpPr>
        <xdr:cNvPr id="309" name="補助費等該当値テキスト"/>
        <xdr:cNvSpPr txBox="1"/>
      </xdr:nvSpPr>
      <xdr:spPr>
        <a:xfrm>
          <a:off x="10528300" y="58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76619</xdr:rowOff>
    </xdr:from>
    <xdr:to>
      <xdr:col>50</xdr:col>
      <xdr:colOff>165100</xdr:colOff>
      <xdr:row>36</xdr:row>
      <xdr:rowOff>6769</xdr:rowOff>
    </xdr:to>
    <xdr:sp macro="" textlink="">
      <xdr:nvSpPr>
        <xdr:cNvPr id="310" name="楕円 309"/>
        <xdr:cNvSpPr/>
      </xdr:nvSpPr>
      <xdr:spPr>
        <a:xfrm>
          <a:off x="9588500" y="6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23296</xdr:rowOff>
    </xdr:from>
    <xdr:ext cx="534377" cy="259045"/>
    <xdr:sp macro="" textlink="">
      <xdr:nvSpPr>
        <xdr:cNvPr id="311" name="テキスト ボックス 310"/>
        <xdr:cNvSpPr txBox="1"/>
      </xdr:nvSpPr>
      <xdr:spPr>
        <a:xfrm>
          <a:off x="9372111" y="58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71946</xdr:rowOff>
    </xdr:from>
    <xdr:to>
      <xdr:col>46</xdr:col>
      <xdr:colOff>38100</xdr:colOff>
      <xdr:row>36</xdr:row>
      <xdr:rowOff>2096</xdr:rowOff>
    </xdr:to>
    <xdr:sp macro="" textlink="">
      <xdr:nvSpPr>
        <xdr:cNvPr id="312" name="楕円 311"/>
        <xdr:cNvSpPr/>
      </xdr:nvSpPr>
      <xdr:spPr>
        <a:xfrm>
          <a:off x="8699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18623</xdr:rowOff>
    </xdr:from>
    <xdr:ext cx="534377" cy="259045"/>
    <xdr:sp macro="" textlink="">
      <xdr:nvSpPr>
        <xdr:cNvPr id="313" name="テキスト ボックス 312"/>
        <xdr:cNvSpPr txBox="1"/>
      </xdr:nvSpPr>
      <xdr:spPr>
        <a:xfrm>
          <a:off x="8483111" y="58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11252</xdr:rowOff>
    </xdr:from>
    <xdr:to>
      <xdr:col>41</xdr:col>
      <xdr:colOff>101600</xdr:colOff>
      <xdr:row>35</xdr:row>
      <xdr:rowOff>112852</xdr:rowOff>
    </xdr:to>
    <xdr:sp macro="" textlink="">
      <xdr:nvSpPr>
        <xdr:cNvPr id="314" name="楕円 313"/>
        <xdr:cNvSpPr/>
      </xdr:nvSpPr>
      <xdr:spPr>
        <a:xfrm>
          <a:off x="7810500" y="60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129379</xdr:rowOff>
    </xdr:from>
    <xdr:ext cx="534377" cy="259045"/>
    <xdr:sp macro="" textlink="">
      <xdr:nvSpPr>
        <xdr:cNvPr id="315" name="テキスト ボックス 314"/>
        <xdr:cNvSpPr txBox="1"/>
      </xdr:nvSpPr>
      <xdr:spPr>
        <a:xfrm>
          <a:off x="7594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138036</xdr:rowOff>
    </xdr:from>
    <xdr:to>
      <xdr:col>36</xdr:col>
      <xdr:colOff>165100</xdr:colOff>
      <xdr:row>33</xdr:row>
      <xdr:rowOff>68186</xdr:rowOff>
    </xdr:to>
    <xdr:sp macro="" textlink="">
      <xdr:nvSpPr>
        <xdr:cNvPr id="316" name="楕円 315"/>
        <xdr:cNvSpPr/>
      </xdr:nvSpPr>
      <xdr:spPr>
        <a:xfrm>
          <a:off x="6921500" y="56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84713</xdr:rowOff>
    </xdr:from>
    <xdr:ext cx="534377" cy="259045"/>
    <xdr:sp macro="" textlink="">
      <xdr:nvSpPr>
        <xdr:cNvPr id="317" name="テキスト ボックス 316"/>
        <xdr:cNvSpPr txBox="1"/>
      </xdr:nvSpPr>
      <xdr:spPr>
        <a:xfrm>
          <a:off x="6705111" y="53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164057</xdr:rowOff>
    </xdr:from>
    <xdr:to>
      <xdr:col>54</xdr:col>
      <xdr:colOff>189865</xdr:colOff>
      <xdr:row>58</xdr:row>
      <xdr:rowOff>149423</xdr:rowOff>
    </xdr:to>
    <xdr:cxnSp macro="">
      <xdr:nvCxnSpPr>
        <xdr:cNvPr id="341" name="直線コネクタ 340"/>
        <xdr:cNvCxnSpPr/>
      </xdr:nvCxnSpPr>
      <xdr:spPr>
        <a:xfrm flipV="1">
          <a:off x="10475595" y="8908007"/>
          <a:ext cx="1270" cy="118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153250</xdr:rowOff>
    </xdr:from>
    <xdr:ext cx="534377" cy="259045"/>
    <xdr:sp macro="" textlink="">
      <xdr:nvSpPr>
        <xdr:cNvPr id="342" name="普通建設事業費最小値テキスト"/>
        <xdr:cNvSpPr txBox="1"/>
      </xdr:nvSpPr>
      <xdr:spPr>
        <a:xfrm>
          <a:off x="10528300" y="10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149423</xdr:rowOff>
    </xdr:from>
    <xdr:to>
      <xdr:col>55</xdr:col>
      <xdr:colOff>88900</xdr:colOff>
      <xdr:row>58</xdr:row>
      <xdr:rowOff>149423</xdr:rowOff>
    </xdr:to>
    <xdr:cxnSp macro="">
      <xdr:nvCxnSpPr>
        <xdr:cNvPr id="343" name="直線コネクタ 342"/>
        <xdr:cNvCxnSpPr/>
      </xdr:nvCxnSpPr>
      <xdr:spPr>
        <a:xfrm>
          <a:off x="10388600" y="100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110734</xdr:rowOff>
    </xdr:from>
    <xdr:ext cx="599010" cy="259045"/>
    <xdr:sp macro="" textlink="">
      <xdr:nvSpPr>
        <xdr:cNvPr id="344" name="普通建設事業費最大値テキスト"/>
        <xdr:cNvSpPr txBox="1"/>
      </xdr:nvSpPr>
      <xdr:spPr>
        <a:xfrm>
          <a:off x="10528300" y="8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164057</xdr:rowOff>
    </xdr:from>
    <xdr:to>
      <xdr:col>55</xdr:col>
      <xdr:colOff>88900</xdr:colOff>
      <xdr:row>51</xdr:row>
      <xdr:rowOff>164057</xdr:rowOff>
    </xdr:to>
    <xdr:cxnSp macro="">
      <xdr:nvCxnSpPr>
        <xdr:cNvPr id="345" name="直線コネクタ 344"/>
        <xdr:cNvCxnSpPr/>
      </xdr:nvCxnSpPr>
      <xdr:spPr>
        <a:xfrm>
          <a:off x="10388600" y="890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10857</xdr:rowOff>
    </xdr:from>
    <xdr:to>
      <xdr:col>55</xdr:col>
      <xdr:colOff>0</xdr:colOff>
      <xdr:row>57</xdr:row>
      <xdr:rowOff>13250</xdr:rowOff>
    </xdr:to>
    <xdr:cxnSp macro="">
      <xdr:nvCxnSpPr>
        <xdr:cNvPr id="346" name="直線コネクタ 345"/>
        <xdr:cNvCxnSpPr/>
      </xdr:nvCxnSpPr>
      <xdr:spPr>
        <a:xfrm>
          <a:off x="9639300" y="9783507"/>
          <a:ext cx="8382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132783</xdr:rowOff>
    </xdr:from>
    <xdr:ext cx="534377" cy="259045"/>
    <xdr:sp macro="" textlink="">
      <xdr:nvSpPr>
        <xdr:cNvPr id="347" name="普通建設事業費平均値テキスト"/>
        <xdr:cNvSpPr txBox="1"/>
      </xdr:nvSpPr>
      <xdr:spPr>
        <a:xfrm>
          <a:off x="10528300" y="9905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154356</xdr:rowOff>
    </xdr:from>
    <xdr:to>
      <xdr:col>55</xdr:col>
      <xdr:colOff>50800</xdr:colOff>
      <xdr:row>58</xdr:row>
      <xdr:rowOff>84506</xdr:rowOff>
    </xdr:to>
    <xdr:sp macro="" textlink="">
      <xdr:nvSpPr>
        <xdr:cNvPr id="348" name="フローチャート: 判断 347"/>
        <xdr:cNvSpPr/>
      </xdr:nvSpPr>
      <xdr:spPr>
        <a:xfrm>
          <a:off x="104267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94631</xdr:rowOff>
    </xdr:from>
    <xdr:to>
      <xdr:col>50</xdr:col>
      <xdr:colOff>114300</xdr:colOff>
      <xdr:row>57</xdr:row>
      <xdr:rowOff>10857</xdr:rowOff>
    </xdr:to>
    <xdr:cxnSp macro="">
      <xdr:nvCxnSpPr>
        <xdr:cNvPr id="349" name="直線コネクタ 348"/>
        <xdr:cNvCxnSpPr/>
      </xdr:nvCxnSpPr>
      <xdr:spPr>
        <a:xfrm>
          <a:off x="8750300" y="8838581"/>
          <a:ext cx="8890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166990</xdr:rowOff>
    </xdr:from>
    <xdr:to>
      <xdr:col>50</xdr:col>
      <xdr:colOff>165100</xdr:colOff>
      <xdr:row>58</xdr:row>
      <xdr:rowOff>97140</xdr:rowOff>
    </xdr:to>
    <xdr:sp macro="" textlink="">
      <xdr:nvSpPr>
        <xdr:cNvPr id="350" name="フローチャート: 判断 349"/>
        <xdr:cNvSpPr/>
      </xdr:nvSpPr>
      <xdr:spPr>
        <a:xfrm>
          <a:off x="9588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88267</xdr:rowOff>
    </xdr:from>
    <xdr:ext cx="534377" cy="259045"/>
    <xdr:sp macro="" textlink="">
      <xdr:nvSpPr>
        <xdr:cNvPr id="351" name="テキスト ボックス 350"/>
        <xdr:cNvSpPr txBox="1"/>
      </xdr:nvSpPr>
      <xdr:spPr>
        <a:xfrm>
          <a:off x="9372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94631</xdr:rowOff>
    </xdr:from>
    <xdr:to>
      <xdr:col>45</xdr:col>
      <xdr:colOff>177800</xdr:colOff>
      <xdr:row>54</xdr:row>
      <xdr:rowOff>163779</xdr:rowOff>
    </xdr:to>
    <xdr:cxnSp macro="">
      <xdr:nvCxnSpPr>
        <xdr:cNvPr id="352" name="直線コネクタ 351"/>
        <xdr:cNvCxnSpPr/>
      </xdr:nvCxnSpPr>
      <xdr:spPr>
        <a:xfrm flipV="1">
          <a:off x="7861300" y="8838581"/>
          <a:ext cx="8890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156421</xdr:rowOff>
    </xdr:from>
    <xdr:to>
      <xdr:col>46</xdr:col>
      <xdr:colOff>38100</xdr:colOff>
      <xdr:row>58</xdr:row>
      <xdr:rowOff>86571</xdr:rowOff>
    </xdr:to>
    <xdr:sp macro="" textlink="">
      <xdr:nvSpPr>
        <xdr:cNvPr id="353" name="フローチャート: 判断 352"/>
        <xdr:cNvSpPr/>
      </xdr:nvSpPr>
      <xdr:spPr>
        <a:xfrm>
          <a:off x="8699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77698</xdr:rowOff>
    </xdr:from>
    <xdr:ext cx="534377" cy="259045"/>
    <xdr:sp macro="" textlink="">
      <xdr:nvSpPr>
        <xdr:cNvPr id="354" name="テキスト ボックス 353"/>
        <xdr:cNvSpPr txBox="1"/>
      </xdr:nvSpPr>
      <xdr:spPr>
        <a:xfrm>
          <a:off x="8483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163779</xdr:rowOff>
    </xdr:from>
    <xdr:to>
      <xdr:col>41</xdr:col>
      <xdr:colOff>50800</xdr:colOff>
      <xdr:row>57</xdr:row>
      <xdr:rowOff>166214</xdr:rowOff>
    </xdr:to>
    <xdr:cxnSp macro="">
      <xdr:nvCxnSpPr>
        <xdr:cNvPr id="355" name="直線コネクタ 354"/>
        <xdr:cNvCxnSpPr/>
      </xdr:nvCxnSpPr>
      <xdr:spPr>
        <a:xfrm flipV="1">
          <a:off x="6972300" y="9422079"/>
          <a:ext cx="889000" cy="5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84118</xdr:rowOff>
    </xdr:from>
    <xdr:to>
      <xdr:col>41</xdr:col>
      <xdr:colOff>101600</xdr:colOff>
      <xdr:row>58</xdr:row>
      <xdr:rowOff>14268</xdr:rowOff>
    </xdr:to>
    <xdr:sp macro="" textlink="">
      <xdr:nvSpPr>
        <xdr:cNvPr id="356" name="フローチャート: 判断 355"/>
        <xdr:cNvSpPr/>
      </xdr:nvSpPr>
      <xdr:spPr>
        <a:xfrm>
          <a:off x="7810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5395</xdr:rowOff>
    </xdr:from>
    <xdr:ext cx="534377" cy="259045"/>
    <xdr:sp macro="" textlink="">
      <xdr:nvSpPr>
        <xdr:cNvPr id="357" name="テキスト ボックス 356"/>
        <xdr:cNvSpPr txBox="1"/>
      </xdr:nvSpPr>
      <xdr:spPr>
        <a:xfrm>
          <a:off x="7594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92877</xdr:rowOff>
    </xdr:from>
    <xdr:to>
      <xdr:col>36</xdr:col>
      <xdr:colOff>165100</xdr:colOff>
      <xdr:row>58</xdr:row>
      <xdr:rowOff>23027</xdr:rowOff>
    </xdr:to>
    <xdr:sp macro="" textlink="">
      <xdr:nvSpPr>
        <xdr:cNvPr id="358" name="フローチャート: 判断 357"/>
        <xdr:cNvSpPr/>
      </xdr:nvSpPr>
      <xdr:spPr>
        <a:xfrm>
          <a:off x="6921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39554</xdr:rowOff>
    </xdr:from>
    <xdr:ext cx="534377" cy="259045"/>
    <xdr:sp macro="" textlink="">
      <xdr:nvSpPr>
        <xdr:cNvPr id="359" name="テキスト ボックス 358"/>
        <xdr:cNvSpPr txBox="1"/>
      </xdr:nvSpPr>
      <xdr:spPr>
        <a:xfrm>
          <a:off x="6705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133900</xdr:rowOff>
    </xdr:from>
    <xdr:to>
      <xdr:col>55</xdr:col>
      <xdr:colOff>50800</xdr:colOff>
      <xdr:row>57</xdr:row>
      <xdr:rowOff>64050</xdr:rowOff>
    </xdr:to>
    <xdr:sp macro="" textlink="">
      <xdr:nvSpPr>
        <xdr:cNvPr id="365" name="楕円 364"/>
        <xdr:cNvSpPr/>
      </xdr:nvSpPr>
      <xdr:spPr>
        <a:xfrm>
          <a:off x="10426700" y="97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156777</xdr:rowOff>
    </xdr:from>
    <xdr:ext cx="534377" cy="259045"/>
    <xdr:sp macro="" textlink="">
      <xdr:nvSpPr>
        <xdr:cNvPr id="366" name="普通建設事業費該当値テキスト"/>
        <xdr:cNvSpPr txBox="1"/>
      </xdr:nvSpPr>
      <xdr:spPr>
        <a:xfrm>
          <a:off x="10528300" y="95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131507</xdr:rowOff>
    </xdr:from>
    <xdr:to>
      <xdr:col>50</xdr:col>
      <xdr:colOff>165100</xdr:colOff>
      <xdr:row>57</xdr:row>
      <xdr:rowOff>61657</xdr:rowOff>
    </xdr:to>
    <xdr:sp macro="" textlink="">
      <xdr:nvSpPr>
        <xdr:cNvPr id="367" name="楕円 366"/>
        <xdr:cNvSpPr/>
      </xdr:nvSpPr>
      <xdr:spPr>
        <a:xfrm>
          <a:off x="9588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78184</xdr:rowOff>
    </xdr:from>
    <xdr:ext cx="534377" cy="259045"/>
    <xdr:sp macro="" textlink="">
      <xdr:nvSpPr>
        <xdr:cNvPr id="368" name="テキスト ボックス 367"/>
        <xdr:cNvSpPr txBox="1"/>
      </xdr:nvSpPr>
      <xdr:spPr>
        <a:xfrm>
          <a:off x="9372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43831</xdr:rowOff>
    </xdr:from>
    <xdr:to>
      <xdr:col>46</xdr:col>
      <xdr:colOff>38100</xdr:colOff>
      <xdr:row>51</xdr:row>
      <xdr:rowOff>145431</xdr:rowOff>
    </xdr:to>
    <xdr:sp macro="" textlink="">
      <xdr:nvSpPr>
        <xdr:cNvPr id="369" name="楕円 368"/>
        <xdr:cNvSpPr/>
      </xdr:nvSpPr>
      <xdr:spPr>
        <a:xfrm>
          <a:off x="8699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161958</xdr:rowOff>
    </xdr:from>
    <xdr:ext cx="599010" cy="259045"/>
    <xdr:sp macro="" textlink="">
      <xdr:nvSpPr>
        <xdr:cNvPr id="370" name="テキスト ボックス 369"/>
        <xdr:cNvSpPr txBox="1"/>
      </xdr:nvSpPr>
      <xdr:spPr>
        <a:xfrm>
          <a:off x="8450795"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112979</xdr:rowOff>
    </xdr:from>
    <xdr:to>
      <xdr:col>41</xdr:col>
      <xdr:colOff>101600</xdr:colOff>
      <xdr:row>55</xdr:row>
      <xdr:rowOff>43129</xdr:rowOff>
    </xdr:to>
    <xdr:sp macro="" textlink="">
      <xdr:nvSpPr>
        <xdr:cNvPr id="371" name="楕円 370"/>
        <xdr:cNvSpPr/>
      </xdr:nvSpPr>
      <xdr:spPr>
        <a:xfrm>
          <a:off x="7810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59656</xdr:rowOff>
    </xdr:from>
    <xdr:ext cx="599010" cy="259045"/>
    <xdr:sp macro="" textlink="">
      <xdr:nvSpPr>
        <xdr:cNvPr id="372" name="テキスト ボックス 371"/>
        <xdr:cNvSpPr txBox="1"/>
      </xdr:nvSpPr>
      <xdr:spPr>
        <a:xfrm>
          <a:off x="7561795"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115414</xdr:rowOff>
    </xdr:from>
    <xdr:to>
      <xdr:col>36</xdr:col>
      <xdr:colOff>165100</xdr:colOff>
      <xdr:row>58</xdr:row>
      <xdr:rowOff>45564</xdr:rowOff>
    </xdr:to>
    <xdr:sp macro="" textlink="">
      <xdr:nvSpPr>
        <xdr:cNvPr id="373" name="楕円 372"/>
        <xdr:cNvSpPr/>
      </xdr:nvSpPr>
      <xdr:spPr>
        <a:xfrm>
          <a:off x="6921500" y="98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36691</xdr:rowOff>
    </xdr:from>
    <xdr:ext cx="534377" cy="259045"/>
    <xdr:sp macro="" textlink="">
      <xdr:nvSpPr>
        <xdr:cNvPr id="374" name="テキスト ボックス 373"/>
        <xdr:cNvSpPr txBox="1"/>
      </xdr:nvSpPr>
      <xdr:spPr>
        <a:xfrm>
          <a:off x="6705111" y="99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64542</xdr:rowOff>
    </xdr:from>
    <xdr:to>
      <xdr:col>55</xdr:col>
      <xdr:colOff>0</xdr:colOff>
      <xdr:row>76</xdr:row>
      <xdr:rowOff>14467</xdr:rowOff>
    </xdr:to>
    <xdr:cxnSp macro="">
      <xdr:nvCxnSpPr>
        <xdr:cNvPr id="399" name="直線コネクタ 398"/>
        <xdr:cNvCxnSpPr/>
      </xdr:nvCxnSpPr>
      <xdr:spPr>
        <a:xfrm flipV="1">
          <a:off x="9639300" y="12923292"/>
          <a:ext cx="8382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147307</xdr:rowOff>
    </xdr:from>
    <xdr:to>
      <xdr:col>50</xdr:col>
      <xdr:colOff>114300</xdr:colOff>
      <xdr:row>76</xdr:row>
      <xdr:rowOff>14467</xdr:rowOff>
    </xdr:to>
    <xdr:cxnSp macro="">
      <xdr:nvCxnSpPr>
        <xdr:cNvPr id="402" name="直線コネクタ 401"/>
        <xdr:cNvCxnSpPr/>
      </xdr:nvCxnSpPr>
      <xdr:spPr>
        <a:xfrm>
          <a:off x="8750300" y="12148807"/>
          <a:ext cx="8890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147307</xdr:rowOff>
    </xdr:from>
    <xdr:to>
      <xdr:col>45</xdr:col>
      <xdr:colOff>177800</xdr:colOff>
      <xdr:row>74</xdr:row>
      <xdr:rowOff>20268</xdr:rowOff>
    </xdr:to>
    <xdr:cxnSp macro="">
      <xdr:nvCxnSpPr>
        <xdr:cNvPr id="405" name="直線コネクタ 404"/>
        <xdr:cNvCxnSpPr/>
      </xdr:nvCxnSpPr>
      <xdr:spPr>
        <a:xfrm flipV="1">
          <a:off x="7861300" y="12148807"/>
          <a:ext cx="8890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7" name="テキスト ボックス 406"/>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9" name="テキスト ボックス 408"/>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13742</xdr:rowOff>
    </xdr:from>
    <xdr:to>
      <xdr:col>55</xdr:col>
      <xdr:colOff>50800</xdr:colOff>
      <xdr:row>75</xdr:row>
      <xdr:rowOff>115342</xdr:rowOff>
    </xdr:to>
    <xdr:sp macro="" textlink="">
      <xdr:nvSpPr>
        <xdr:cNvPr id="415" name="楕円 414"/>
        <xdr:cNvSpPr/>
      </xdr:nvSpPr>
      <xdr:spPr>
        <a:xfrm>
          <a:off x="10426700" y="12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36619</xdr:rowOff>
    </xdr:from>
    <xdr:ext cx="534377" cy="259045"/>
    <xdr:sp macro="" textlink="">
      <xdr:nvSpPr>
        <xdr:cNvPr id="416" name="普通建設事業費 （ うち新規整備　）該当値テキスト"/>
        <xdr:cNvSpPr txBox="1"/>
      </xdr:nvSpPr>
      <xdr:spPr>
        <a:xfrm>
          <a:off x="10528300" y="127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135117</xdr:rowOff>
    </xdr:from>
    <xdr:to>
      <xdr:col>50</xdr:col>
      <xdr:colOff>165100</xdr:colOff>
      <xdr:row>76</xdr:row>
      <xdr:rowOff>65267</xdr:rowOff>
    </xdr:to>
    <xdr:sp macro="" textlink="">
      <xdr:nvSpPr>
        <xdr:cNvPr id="417" name="楕円 416"/>
        <xdr:cNvSpPr/>
      </xdr:nvSpPr>
      <xdr:spPr>
        <a:xfrm>
          <a:off x="95885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81794</xdr:rowOff>
    </xdr:from>
    <xdr:ext cx="534377" cy="259045"/>
    <xdr:sp macro="" textlink="">
      <xdr:nvSpPr>
        <xdr:cNvPr id="418" name="テキスト ボックス 417"/>
        <xdr:cNvSpPr txBox="1"/>
      </xdr:nvSpPr>
      <xdr:spPr>
        <a:xfrm>
          <a:off x="9372111" y="12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96507</xdr:rowOff>
    </xdr:from>
    <xdr:to>
      <xdr:col>46</xdr:col>
      <xdr:colOff>38100</xdr:colOff>
      <xdr:row>71</xdr:row>
      <xdr:rowOff>26657</xdr:rowOff>
    </xdr:to>
    <xdr:sp macro="" textlink="">
      <xdr:nvSpPr>
        <xdr:cNvPr id="419" name="楕円 418"/>
        <xdr:cNvSpPr/>
      </xdr:nvSpPr>
      <xdr:spPr>
        <a:xfrm>
          <a:off x="8699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43184</xdr:rowOff>
    </xdr:from>
    <xdr:ext cx="599010" cy="259045"/>
    <xdr:sp macro="" textlink="">
      <xdr:nvSpPr>
        <xdr:cNvPr id="420" name="テキスト ボックス 419"/>
        <xdr:cNvSpPr txBox="1"/>
      </xdr:nvSpPr>
      <xdr:spPr>
        <a:xfrm>
          <a:off x="8450795"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140918</xdr:rowOff>
    </xdr:from>
    <xdr:to>
      <xdr:col>41</xdr:col>
      <xdr:colOff>101600</xdr:colOff>
      <xdr:row>74</xdr:row>
      <xdr:rowOff>71068</xdr:rowOff>
    </xdr:to>
    <xdr:sp macro="" textlink="">
      <xdr:nvSpPr>
        <xdr:cNvPr id="421" name="楕円 420"/>
        <xdr:cNvSpPr/>
      </xdr:nvSpPr>
      <xdr:spPr>
        <a:xfrm>
          <a:off x="7810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87595</xdr:rowOff>
    </xdr:from>
    <xdr:ext cx="599010" cy="259045"/>
    <xdr:sp macro="" textlink="">
      <xdr:nvSpPr>
        <xdr:cNvPr id="422" name="テキスト ボックス 421"/>
        <xdr:cNvSpPr txBox="1"/>
      </xdr:nvSpPr>
      <xdr:spPr>
        <a:xfrm>
          <a:off x="7561795"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5087</xdr:rowOff>
    </xdr:from>
    <xdr:to>
      <xdr:col>55</xdr:col>
      <xdr:colOff>0</xdr:colOff>
      <xdr:row>98</xdr:row>
      <xdr:rowOff>157172</xdr:rowOff>
    </xdr:to>
    <xdr:cxnSp macro="">
      <xdr:nvCxnSpPr>
        <xdr:cNvPr id="453" name="直線コネクタ 452"/>
        <xdr:cNvCxnSpPr/>
      </xdr:nvCxnSpPr>
      <xdr:spPr>
        <a:xfrm>
          <a:off x="9639300" y="16807187"/>
          <a:ext cx="838200" cy="1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147506</xdr:rowOff>
    </xdr:from>
    <xdr:to>
      <xdr:col>50</xdr:col>
      <xdr:colOff>114300</xdr:colOff>
      <xdr:row>98</xdr:row>
      <xdr:rowOff>5087</xdr:rowOff>
    </xdr:to>
    <xdr:cxnSp macro="">
      <xdr:nvCxnSpPr>
        <xdr:cNvPr id="456" name="直線コネクタ 455"/>
        <xdr:cNvCxnSpPr/>
      </xdr:nvCxnSpPr>
      <xdr:spPr>
        <a:xfrm>
          <a:off x="8750300" y="16606706"/>
          <a:ext cx="889000" cy="20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147506</xdr:rowOff>
    </xdr:from>
    <xdr:to>
      <xdr:col>45</xdr:col>
      <xdr:colOff>177800</xdr:colOff>
      <xdr:row>99</xdr:row>
      <xdr:rowOff>37043</xdr:rowOff>
    </xdr:to>
    <xdr:cxnSp macro="">
      <xdr:nvCxnSpPr>
        <xdr:cNvPr id="459" name="直線コネクタ 458"/>
        <xdr:cNvCxnSpPr/>
      </xdr:nvCxnSpPr>
      <xdr:spPr>
        <a:xfrm flipV="1">
          <a:off x="7861300" y="16606706"/>
          <a:ext cx="889000" cy="4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61" name="テキスト ボックス 460"/>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106372</xdr:rowOff>
    </xdr:from>
    <xdr:to>
      <xdr:col>55</xdr:col>
      <xdr:colOff>50800</xdr:colOff>
      <xdr:row>99</xdr:row>
      <xdr:rowOff>36522</xdr:rowOff>
    </xdr:to>
    <xdr:sp macro="" textlink="">
      <xdr:nvSpPr>
        <xdr:cNvPr id="469" name="楕円 468"/>
        <xdr:cNvSpPr/>
      </xdr:nvSpPr>
      <xdr:spPr>
        <a:xfrm>
          <a:off x="10426700" y="16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21299</xdr:rowOff>
    </xdr:from>
    <xdr:ext cx="469744" cy="259045"/>
    <xdr:sp macro="" textlink="">
      <xdr:nvSpPr>
        <xdr:cNvPr id="470" name="普通建設事業費 （ うち更新整備　）該当値テキスト"/>
        <xdr:cNvSpPr txBox="1"/>
      </xdr:nvSpPr>
      <xdr:spPr>
        <a:xfrm>
          <a:off x="10528300" y="168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125737</xdr:rowOff>
    </xdr:from>
    <xdr:to>
      <xdr:col>50</xdr:col>
      <xdr:colOff>165100</xdr:colOff>
      <xdr:row>98</xdr:row>
      <xdr:rowOff>55887</xdr:rowOff>
    </xdr:to>
    <xdr:sp macro="" textlink="">
      <xdr:nvSpPr>
        <xdr:cNvPr id="471" name="楕円 470"/>
        <xdr:cNvSpPr/>
      </xdr:nvSpPr>
      <xdr:spPr>
        <a:xfrm>
          <a:off x="9588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47014</xdr:rowOff>
    </xdr:from>
    <xdr:ext cx="534377" cy="259045"/>
    <xdr:sp macro="" textlink="">
      <xdr:nvSpPr>
        <xdr:cNvPr id="472" name="テキスト ボックス 471"/>
        <xdr:cNvSpPr txBox="1"/>
      </xdr:nvSpPr>
      <xdr:spPr>
        <a:xfrm>
          <a:off x="9372111" y="168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96706</xdr:rowOff>
    </xdr:from>
    <xdr:to>
      <xdr:col>46</xdr:col>
      <xdr:colOff>38100</xdr:colOff>
      <xdr:row>97</xdr:row>
      <xdr:rowOff>26856</xdr:rowOff>
    </xdr:to>
    <xdr:sp macro="" textlink="">
      <xdr:nvSpPr>
        <xdr:cNvPr id="473" name="楕円 472"/>
        <xdr:cNvSpPr/>
      </xdr:nvSpPr>
      <xdr:spPr>
        <a:xfrm>
          <a:off x="8699500" y="165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43383</xdr:rowOff>
    </xdr:from>
    <xdr:ext cx="534377" cy="259045"/>
    <xdr:sp macro="" textlink="">
      <xdr:nvSpPr>
        <xdr:cNvPr id="474" name="テキスト ボックス 473"/>
        <xdr:cNvSpPr txBox="1"/>
      </xdr:nvSpPr>
      <xdr:spPr>
        <a:xfrm>
          <a:off x="8483111" y="163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157693</xdr:rowOff>
    </xdr:from>
    <xdr:to>
      <xdr:col>41</xdr:col>
      <xdr:colOff>101600</xdr:colOff>
      <xdr:row>99</xdr:row>
      <xdr:rowOff>87843</xdr:rowOff>
    </xdr:to>
    <xdr:sp macro="" textlink="">
      <xdr:nvSpPr>
        <xdr:cNvPr id="475" name="楕円 474"/>
        <xdr:cNvSpPr/>
      </xdr:nvSpPr>
      <xdr:spPr>
        <a:xfrm>
          <a:off x="7810500" y="16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78970</xdr:rowOff>
    </xdr:from>
    <xdr:ext cx="469744" cy="259045"/>
    <xdr:sp macro="" textlink="">
      <xdr:nvSpPr>
        <xdr:cNvPr id="476" name="テキスト ボックス 475"/>
        <xdr:cNvSpPr txBox="1"/>
      </xdr:nvSpPr>
      <xdr:spPr>
        <a:xfrm>
          <a:off x="7626428" y="1705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88951</xdr:rowOff>
    </xdr:from>
    <xdr:to>
      <xdr:col>76</xdr:col>
      <xdr:colOff>114300</xdr:colOff>
      <xdr:row>39</xdr:row>
      <xdr:rowOff>98878</xdr:rowOff>
    </xdr:to>
    <xdr:cxnSp macro="">
      <xdr:nvCxnSpPr>
        <xdr:cNvPr id="513" name="直線コネクタ 512"/>
        <xdr:cNvCxnSpPr/>
      </xdr:nvCxnSpPr>
      <xdr:spPr>
        <a:xfrm>
          <a:off x="13703300" y="6775501"/>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43753</xdr:rowOff>
    </xdr:from>
    <xdr:to>
      <xdr:col>71</xdr:col>
      <xdr:colOff>177800</xdr:colOff>
      <xdr:row>39</xdr:row>
      <xdr:rowOff>88951</xdr:rowOff>
    </xdr:to>
    <xdr:cxnSp macro="">
      <xdr:nvCxnSpPr>
        <xdr:cNvPr id="516" name="直線コネクタ 515"/>
        <xdr:cNvCxnSpPr/>
      </xdr:nvCxnSpPr>
      <xdr:spPr>
        <a:xfrm>
          <a:off x="12814300" y="6730303"/>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38151</xdr:rowOff>
    </xdr:from>
    <xdr:to>
      <xdr:col>72</xdr:col>
      <xdr:colOff>38100</xdr:colOff>
      <xdr:row>39</xdr:row>
      <xdr:rowOff>139751</xdr:rowOff>
    </xdr:to>
    <xdr:sp macro="" textlink="">
      <xdr:nvSpPr>
        <xdr:cNvPr id="532" name="楕円 531"/>
        <xdr:cNvSpPr/>
      </xdr:nvSpPr>
      <xdr:spPr>
        <a:xfrm>
          <a:off x="13652500" y="67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130878</xdr:rowOff>
    </xdr:from>
    <xdr:ext cx="378565" cy="259045"/>
    <xdr:sp macro="" textlink="">
      <xdr:nvSpPr>
        <xdr:cNvPr id="533" name="テキスト ボックス 532"/>
        <xdr:cNvSpPr txBox="1"/>
      </xdr:nvSpPr>
      <xdr:spPr>
        <a:xfrm>
          <a:off x="13514017" y="68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164403</xdr:rowOff>
    </xdr:from>
    <xdr:to>
      <xdr:col>67</xdr:col>
      <xdr:colOff>101600</xdr:colOff>
      <xdr:row>39</xdr:row>
      <xdr:rowOff>94553</xdr:rowOff>
    </xdr:to>
    <xdr:sp macro="" textlink="">
      <xdr:nvSpPr>
        <xdr:cNvPr id="534" name="楕円 533"/>
        <xdr:cNvSpPr/>
      </xdr:nvSpPr>
      <xdr:spPr>
        <a:xfrm>
          <a:off x="127635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85680</xdr:rowOff>
    </xdr:from>
    <xdr:ext cx="469744" cy="259045"/>
    <xdr:sp macro="" textlink="">
      <xdr:nvSpPr>
        <xdr:cNvPr id="535" name="テキスト ボックス 534"/>
        <xdr:cNvSpPr txBox="1"/>
      </xdr:nvSpPr>
      <xdr:spPr>
        <a:xfrm>
          <a:off x="12579428" y="67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110286</xdr:rowOff>
    </xdr:from>
    <xdr:to>
      <xdr:col>85</xdr:col>
      <xdr:colOff>127000</xdr:colOff>
      <xdr:row>76</xdr:row>
      <xdr:rowOff>130797</xdr:rowOff>
    </xdr:to>
    <xdr:cxnSp macro="">
      <xdr:nvCxnSpPr>
        <xdr:cNvPr id="613" name="直線コネクタ 612"/>
        <xdr:cNvCxnSpPr/>
      </xdr:nvCxnSpPr>
      <xdr:spPr>
        <a:xfrm>
          <a:off x="15481300" y="13140486"/>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110286</xdr:rowOff>
    </xdr:from>
    <xdr:to>
      <xdr:col>81</xdr:col>
      <xdr:colOff>50800</xdr:colOff>
      <xdr:row>76</xdr:row>
      <xdr:rowOff>130277</xdr:rowOff>
    </xdr:to>
    <xdr:cxnSp macro="">
      <xdr:nvCxnSpPr>
        <xdr:cNvPr id="616" name="直線コネクタ 615"/>
        <xdr:cNvCxnSpPr/>
      </xdr:nvCxnSpPr>
      <xdr:spPr>
        <a:xfrm flipV="1">
          <a:off x="14592300" y="13140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95555</xdr:rowOff>
    </xdr:from>
    <xdr:to>
      <xdr:col>76</xdr:col>
      <xdr:colOff>114300</xdr:colOff>
      <xdr:row>76</xdr:row>
      <xdr:rowOff>130277</xdr:rowOff>
    </xdr:to>
    <xdr:cxnSp macro="">
      <xdr:nvCxnSpPr>
        <xdr:cNvPr id="619" name="直線コネクタ 618"/>
        <xdr:cNvCxnSpPr/>
      </xdr:nvCxnSpPr>
      <xdr:spPr>
        <a:xfrm>
          <a:off x="13703300" y="13125755"/>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73267</xdr:rowOff>
    </xdr:from>
    <xdr:to>
      <xdr:col>71</xdr:col>
      <xdr:colOff>177800</xdr:colOff>
      <xdr:row>76</xdr:row>
      <xdr:rowOff>95555</xdr:rowOff>
    </xdr:to>
    <xdr:cxnSp macro="">
      <xdr:nvCxnSpPr>
        <xdr:cNvPr id="622" name="直線コネクタ 621"/>
        <xdr:cNvCxnSpPr/>
      </xdr:nvCxnSpPr>
      <xdr:spPr>
        <a:xfrm>
          <a:off x="12814300" y="1310346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79997</xdr:rowOff>
    </xdr:from>
    <xdr:to>
      <xdr:col>85</xdr:col>
      <xdr:colOff>177800</xdr:colOff>
      <xdr:row>77</xdr:row>
      <xdr:rowOff>10147</xdr:rowOff>
    </xdr:to>
    <xdr:sp macro="" textlink="">
      <xdr:nvSpPr>
        <xdr:cNvPr id="632" name="楕円 631"/>
        <xdr:cNvSpPr/>
      </xdr:nvSpPr>
      <xdr:spPr>
        <a:xfrm>
          <a:off x="16268700" y="131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58424</xdr:rowOff>
    </xdr:from>
    <xdr:ext cx="534377" cy="259045"/>
    <xdr:sp macro="" textlink="">
      <xdr:nvSpPr>
        <xdr:cNvPr id="633" name="公債費該当値テキスト"/>
        <xdr:cNvSpPr txBox="1"/>
      </xdr:nvSpPr>
      <xdr:spPr>
        <a:xfrm>
          <a:off x="16370300" y="130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59486</xdr:rowOff>
    </xdr:from>
    <xdr:to>
      <xdr:col>81</xdr:col>
      <xdr:colOff>101600</xdr:colOff>
      <xdr:row>76</xdr:row>
      <xdr:rowOff>161086</xdr:rowOff>
    </xdr:to>
    <xdr:sp macro="" textlink="">
      <xdr:nvSpPr>
        <xdr:cNvPr id="634" name="楕円 633"/>
        <xdr:cNvSpPr/>
      </xdr:nvSpPr>
      <xdr:spPr>
        <a:xfrm>
          <a:off x="15430500" y="130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152213</xdr:rowOff>
    </xdr:from>
    <xdr:ext cx="534377" cy="259045"/>
    <xdr:sp macro="" textlink="">
      <xdr:nvSpPr>
        <xdr:cNvPr id="635" name="テキスト ボックス 634"/>
        <xdr:cNvSpPr txBox="1"/>
      </xdr:nvSpPr>
      <xdr:spPr>
        <a:xfrm>
          <a:off x="15214111" y="131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79477</xdr:rowOff>
    </xdr:from>
    <xdr:to>
      <xdr:col>76</xdr:col>
      <xdr:colOff>165100</xdr:colOff>
      <xdr:row>77</xdr:row>
      <xdr:rowOff>9627</xdr:rowOff>
    </xdr:to>
    <xdr:sp macro="" textlink="">
      <xdr:nvSpPr>
        <xdr:cNvPr id="636" name="楕円 635"/>
        <xdr:cNvSpPr/>
      </xdr:nvSpPr>
      <xdr:spPr>
        <a:xfrm>
          <a:off x="14541500" y="13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754</xdr:rowOff>
    </xdr:from>
    <xdr:ext cx="534377" cy="259045"/>
    <xdr:sp macro="" textlink="">
      <xdr:nvSpPr>
        <xdr:cNvPr id="637" name="テキスト ボックス 636"/>
        <xdr:cNvSpPr txBox="1"/>
      </xdr:nvSpPr>
      <xdr:spPr>
        <a:xfrm>
          <a:off x="14325111" y="13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44755</xdr:rowOff>
    </xdr:from>
    <xdr:to>
      <xdr:col>72</xdr:col>
      <xdr:colOff>38100</xdr:colOff>
      <xdr:row>76</xdr:row>
      <xdr:rowOff>146355</xdr:rowOff>
    </xdr:to>
    <xdr:sp macro="" textlink="">
      <xdr:nvSpPr>
        <xdr:cNvPr id="638" name="楕円 637"/>
        <xdr:cNvSpPr/>
      </xdr:nvSpPr>
      <xdr:spPr>
        <a:xfrm>
          <a:off x="13652500" y="130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137482</xdr:rowOff>
    </xdr:from>
    <xdr:ext cx="534377" cy="259045"/>
    <xdr:sp macro="" textlink="">
      <xdr:nvSpPr>
        <xdr:cNvPr id="639" name="テキスト ボックス 638"/>
        <xdr:cNvSpPr txBox="1"/>
      </xdr:nvSpPr>
      <xdr:spPr>
        <a:xfrm>
          <a:off x="13436111" y="131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22467</xdr:rowOff>
    </xdr:from>
    <xdr:to>
      <xdr:col>67</xdr:col>
      <xdr:colOff>101600</xdr:colOff>
      <xdr:row>76</xdr:row>
      <xdr:rowOff>124067</xdr:rowOff>
    </xdr:to>
    <xdr:sp macro="" textlink="">
      <xdr:nvSpPr>
        <xdr:cNvPr id="640" name="楕円 639"/>
        <xdr:cNvSpPr/>
      </xdr:nvSpPr>
      <xdr:spPr>
        <a:xfrm>
          <a:off x="12763500" y="130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115194</xdr:rowOff>
    </xdr:from>
    <xdr:ext cx="534377" cy="259045"/>
    <xdr:sp macro="" textlink="">
      <xdr:nvSpPr>
        <xdr:cNvPr id="641" name="テキスト ボックス 640"/>
        <xdr:cNvSpPr txBox="1"/>
      </xdr:nvSpPr>
      <xdr:spPr>
        <a:xfrm>
          <a:off x="12547111" y="131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2" name="直線コネクタ 65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3" name="テキスト ボックス 65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6" name="直線コネクタ 65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7" name="テキスト ボックス 65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165212</xdr:rowOff>
    </xdr:from>
    <xdr:to>
      <xdr:col>85</xdr:col>
      <xdr:colOff>126364</xdr:colOff>
      <xdr:row>98</xdr:row>
      <xdr:rowOff>25045</xdr:rowOff>
    </xdr:to>
    <xdr:cxnSp macro="">
      <xdr:nvCxnSpPr>
        <xdr:cNvPr id="661" name="直線コネクタ 660"/>
        <xdr:cNvCxnSpPr/>
      </xdr:nvCxnSpPr>
      <xdr:spPr>
        <a:xfrm flipV="1">
          <a:off x="16317595" y="16281512"/>
          <a:ext cx="1269" cy="54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28872</xdr:rowOff>
    </xdr:from>
    <xdr:ext cx="313932" cy="259045"/>
    <xdr:sp macro="" textlink="">
      <xdr:nvSpPr>
        <xdr:cNvPr id="662" name="積立金最小値テキスト"/>
        <xdr:cNvSpPr txBox="1"/>
      </xdr:nvSpPr>
      <xdr:spPr>
        <a:xfrm>
          <a:off x="16370300" y="1683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25045</xdr:rowOff>
    </xdr:from>
    <xdr:to>
      <xdr:col>86</xdr:col>
      <xdr:colOff>25400</xdr:colOff>
      <xdr:row>98</xdr:row>
      <xdr:rowOff>25045</xdr:rowOff>
    </xdr:to>
    <xdr:cxnSp macro="">
      <xdr:nvCxnSpPr>
        <xdr:cNvPr id="663" name="直線コネクタ 662"/>
        <xdr:cNvCxnSpPr/>
      </xdr:nvCxnSpPr>
      <xdr:spPr>
        <a:xfrm>
          <a:off x="16230600" y="1682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111889</xdr:rowOff>
    </xdr:from>
    <xdr:ext cx="534377" cy="259045"/>
    <xdr:sp macro="" textlink="">
      <xdr:nvSpPr>
        <xdr:cNvPr id="664" name="積立金最大値テキスト"/>
        <xdr:cNvSpPr txBox="1"/>
      </xdr:nvSpPr>
      <xdr:spPr>
        <a:xfrm>
          <a:off x="16370300" y="160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165212</xdr:rowOff>
    </xdr:from>
    <xdr:to>
      <xdr:col>86</xdr:col>
      <xdr:colOff>25400</xdr:colOff>
      <xdr:row>94</xdr:row>
      <xdr:rowOff>165212</xdr:rowOff>
    </xdr:to>
    <xdr:cxnSp macro="">
      <xdr:nvCxnSpPr>
        <xdr:cNvPr id="665" name="直線コネクタ 664"/>
        <xdr:cNvCxnSpPr/>
      </xdr:nvCxnSpPr>
      <xdr:spPr>
        <a:xfrm>
          <a:off x="16230600" y="1628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32321</xdr:rowOff>
    </xdr:from>
    <xdr:to>
      <xdr:col>85</xdr:col>
      <xdr:colOff>127000</xdr:colOff>
      <xdr:row>96</xdr:row>
      <xdr:rowOff>127276</xdr:rowOff>
    </xdr:to>
    <xdr:cxnSp macro="">
      <xdr:nvCxnSpPr>
        <xdr:cNvPr id="666" name="直線コネクタ 665"/>
        <xdr:cNvCxnSpPr/>
      </xdr:nvCxnSpPr>
      <xdr:spPr>
        <a:xfrm flipV="1">
          <a:off x="15481300" y="16491521"/>
          <a:ext cx="8382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67659</xdr:rowOff>
    </xdr:from>
    <xdr:ext cx="469744" cy="259045"/>
    <xdr:sp macro="" textlink="">
      <xdr:nvSpPr>
        <xdr:cNvPr id="667" name="積立金平均値テキスト"/>
        <xdr:cNvSpPr txBox="1"/>
      </xdr:nvSpPr>
      <xdr:spPr>
        <a:xfrm>
          <a:off x="16370300" y="16698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89232</xdr:rowOff>
    </xdr:from>
    <xdr:to>
      <xdr:col>85</xdr:col>
      <xdr:colOff>177800</xdr:colOff>
      <xdr:row>98</xdr:row>
      <xdr:rowOff>19382</xdr:rowOff>
    </xdr:to>
    <xdr:sp macro="" textlink="">
      <xdr:nvSpPr>
        <xdr:cNvPr id="668" name="フローチャート: 判断 667"/>
        <xdr:cNvSpPr/>
      </xdr:nvSpPr>
      <xdr:spPr>
        <a:xfrm>
          <a:off x="162687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96048</xdr:rowOff>
    </xdr:from>
    <xdr:to>
      <xdr:col>81</xdr:col>
      <xdr:colOff>50800</xdr:colOff>
      <xdr:row>96</xdr:row>
      <xdr:rowOff>127276</xdr:rowOff>
    </xdr:to>
    <xdr:cxnSp macro="">
      <xdr:nvCxnSpPr>
        <xdr:cNvPr id="669" name="直線コネクタ 668"/>
        <xdr:cNvCxnSpPr/>
      </xdr:nvCxnSpPr>
      <xdr:spPr>
        <a:xfrm>
          <a:off x="14592300" y="16212348"/>
          <a:ext cx="889000" cy="3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94335</xdr:rowOff>
    </xdr:from>
    <xdr:to>
      <xdr:col>81</xdr:col>
      <xdr:colOff>101600</xdr:colOff>
      <xdr:row>98</xdr:row>
      <xdr:rowOff>24485</xdr:rowOff>
    </xdr:to>
    <xdr:sp macro="" textlink="">
      <xdr:nvSpPr>
        <xdr:cNvPr id="670" name="フローチャート: 判断 669"/>
        <xdr:cNvSpPr/>
      </xdr:nvSpPr>
      <xdr:spPr>
        <a:xfrm>
          <a:off x="15430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15612</xdr:rowOff>
    </xdr:from>
    <xdr:ext cx="469744" cy="259045"/>
    <xdr:sp macro="" textlink="">
      <xdr:nvSpPr>
        <xdr:cNvPr id="671" name="テキスト ボックス 670"/>
        <xdr:cNvSpPr txBox="1"/>
      </xdr:nvSpPr>
      <xdr:spPr>
        <a:xfrm>
          <a:off x="15246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47912</xdr:rowOff>
    </xdr:from>
    <xdr:to>
      <xdr:col>76</xdr:col>
      <xdr:colOff>114300</xdr:colOff>
      <xdr:row>94</xdr:row>
      <xdr:rowOff>96048</xdr:rowOff>
    </xdr:to>
    <xdr:cxnSp macro="">
      <xdr:nvCxnSpPr>
        <xdr:cNvPr id="672" name="直線コネクタ 671"/>
        <xdr:cNvCxnSpPr/>
      </xdr:nvCxnSpPr>
      <xdr:spPr>
        <a:xfrm>
          <a:off x="13703300" y="15649862"/>
          <a:ext cx="8890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69658</xdr:rowOff>
    </xdr:from>
    <xdr:to>
      <xdr:col>76</xdr:col>
      <xdr:colOff>165100</xdr:colOff>
      <xdr:row>97</xdr:row>
      <xdr:rowOff>171258</xdr:rowOff>
    </xdr:to>
    <xdr:sp macro="" textlink="">
      <xdr:nvSpPr>
        <xdr:cNvPr id="673" name="フローチャート: 判断 672"/>
        <xdr:cNvSpPr/>
      </xdr:nvSpPr>
      <xdr:spPr>
        <a:xfrm>
          <a:off x="14541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162385</xdr:rowOff>
    </xdr:from>
    <xdr:ext cx="534377" cy="259045"/>
    <xdr:sp macro="" textlink="">
      <xdr:nvSpPr>
        <xdr:cNvPr id="674" name="テキスト ボックス 673"/>
        <xdr:cNvSpPr txBox="1"/>
      </xdr:nvSpPr>
      <xdr:spPr>
        <a:xfrm>
          <a:off x="14325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47912</xdr:rowOff>
    </xdr:from>
    <xdr:to>
      <xdr:col>71</xdr:col>
      <xdr:colOff>177800</xdr:colOff>
      <xdr:row>92</xdr:row>
      <xdr:rowOff>8072</xdr:rowOff>
    </xdr:to>
    <xdr:cxnSp macro="">
      <xdr:nvCxnSpPr>
        <xdr:cNvPr id="675" name="直線コネクタ 674"/>
        <xdr:cNvCxnSpPr/>
      </xdr:nvCxnSpPr>
      <xdr:spPr>
        <a:xfrm flipV="1">
          <a:off x="12814300" y="15649862"/>
          <a:ext cx="889000" cy="1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47301</xdr:rowOff>
    </xdr:from>
    <xdr:to>
      <xdr:col>72</xdr:col>
      <xdr:colOff>38100</xdr:colOff>
      <xdr:row>97</xdr:row>
      <xdr:rowOff>148901</xdr:rowOff>
    </xdr:to>
    <xdr:sp macro="" textlink="">
      <xdr:nvSpPr>
        <xdr:cNvPr id="676" name="フローチャート: 判断 675"/>
        <xdr:cNvSpPr/>
      </xdr:nvSpPr>
      <xdr:spPr>
        <a:xfrm>
          <a:off x="13652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140028</xdr:rowOff>
    </xdr:from>
    <xdr:ext cx="534377" cy="259045"/>
    <xdr:sp macro="" textlink="">
      <xdr:nvSpPr>
        <xdr:cNvPr id="677" name="テキスト ボックス 676"/>
        <xdr:cNvSpPr txBox="1"/>
      </xdr:nvSpPr>
      <xdr:spPr>
        <a:xfrm>
          <a:off x="13436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32648</xdr:rowOff>
    </xdr:from>
    <xdr:to>
      <xdr:col>67</xdr:col>
      <xdr:colOff>101600</xdr:colOff>
      <xdr:row>97</xdr:row>
      <xdr:rowOff>134248</xdr:rowOff>
    </xdr:to>
    <xdr:sp macro="" textlink="">
      <xdr:nvSpPr>
        <xdr:cNvPr id="678" name="フローチャート: 判断 677"/>
        <xdr:cNvSpPr/>
      </xdr:nvSpPr>
      <xdr:spPr>
        <a:xfrm>
          <a:off x="12763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125375</xdr:rowOff>
    </xdr:from>
    <xdr:ext cx="534377" cy="259045"/>
    <xdr:sp macro="" textlink="">
      <xdr:nvSpPr>
        <xdr:cNvPr id="679" name="テキスト ボックス 678"/>
        <xdr:cNvSpPr txBox="1"/>
      </xdr:nvSpPr>
      <xdr:spPr>
        <a:xfrm>
          <a:off x="12547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152971</xdr:rowOff>
    </xdr:from>
    <xdr:to>
      <xdr:col>85</xdr:col>
      <xdr:colOff>177800</xdr:colOff>
      <xdr:row>96</xdr:row>
      <xdr:rowOff>83121</xdr:rowOff>
    </xdr:to>
    <xdr:sp macro="" textlink="">
      <xdr:nvSpPr>
        <xdr:cNvPr id="685" name="楕円 684"/>
        <xdr:cNvSpPr/>
      </xdr:nvSpPr>
      <xdr:spPr>
        <a:xfrm>
          <a:off x="16268700" y="164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4398</xdr:rowOff>
    </xdr:from>
    <xdr:ext cx="534377" cy="259045"/>
    <xdr:sp macro="" textlink="">
      <xdr:nvSpPr>
        <xdr:cNvPr id="686" name="積立金該当値テキスト"/>
        <xdr:cNvSpPr txBox="1"/>
      </xdr:nvSpPr>
      <xdr:spPr>
        <a:xfrm>
          <a:off x="16370300" y="162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76476</xdr:rowOff>
    </xdr:from>
    <xdr:to>
      <xdr:col>81</xdr:col>
      <xdr:colOff>101600</xdr:colOff>
      <xdr:row>97</xdr:row>
      <xdr:rowOff>6626</xdr:rowOff>
    </xdr:to>
    <xdr:sp macro="" textlink="">
      <xdr:nvSpPr>
        <xdr:cNvPr id="687" name="楕円 686"/>
        <xdr:cNvSpPr/>
      </xdr:nvSpPr>
      <xdr:spPr>
        <a:xfrm>
          <a:off x="15430500" y="16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23153</xdr:rowOff>
    </xdr:from>
    <xdr:ext cx="534377" cy="259045"/>
    <xdr:sp macro="" textlink="">
      <xdr:nvSpPr>
        <xdr:cNvPr id="688" name="テキスト ボックス 687"/>
        <xdr:cNvSpPr txBox="1"/>
      </xdr:nvSpPr>
      <xdr:spPr>
        <a:xfrm>
          <a:off x="15214111" y="16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45248</xdr:rowOff>
    </xdr:from>
    <xdr:to>
      <xdr:col>76</xdr:col>
      <xdr:colOff>165100</xdr:colOff>
      <xdr:row>94</xdr:row>
      <xdr:rowOff>146848</xdr:rowOff>
    </xdr:to>
    <xdr:sp macro="" textlink="">
      <xdr:nvSpPr>
        <xdr:cNvPr id="689" name="楕円 688"/>
        <xdr:cNvSpPr/>
      </xdr:nvSpPr>
      <xdr:spPr>
        <a:xfrm>
          <a:off x="145415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163375</xdr:rowOff>
    </xdr:from>
    <xdr:ext cx="599010" cy="259045"/>
    <xdr:sp macro="" textlink="">
      <xdr:nvSpPr>
        <xdr:cNvPr id="690" name="テキスト ボックス 689"/>
        <xdr:cNvSpPr txBox="1"/>
      </xdr:nvSpPr>
      <xdr:spPr>
        <a:xfrm>
          <a:off x="14292795" y="159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168562</xdr:rowOff>
    </xdr:from>
    <xdr:to>
      <xdr:col>72</xdr:col>
      <xdr:colOff>38100</xdr:colOff>
      <xdr:row>91</xdr:row>
      <xdr:rowOff>98712</xdr:rowOff>
    </xdr:to>
    <xdr:sp macro="" textlink="">
      <xdr:nvSpPr>
        <xdr:cNvPr id="691" name="楕円 690"/>
        <xdr:cNvSpPr/>
      </xdr:nvSpPr>
      <xdr:spPr>
        <a:xfrm>
          <a:off x="13652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115239</xdr:rowOff>
    </xdr:from>
    <xdr:ext cx="599010" cy="259045"/>
    <xdr:sp macro="" textlink="">
      <xdr:nvSpPr>
        <xdr:cNvPr id="692" name="テキスト ボックス 691"/>
        <xdr:cNvSpPr txBox="1"/>
      </xdr:nvSpPr>
      <xdr:spPr>
        <a:xfrm>
          <a:off x="13403795"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128722</xdr:rowOff>
    </xdr:from>
    <xdr:to>
      <xdr:col>67</xdr:col>
      <xdr:colOff>101600</xdr:colOff>
      <xdr:row>92</xdr:row>
      <xdr:rowOff>58872</xdr:rowOff>
    </xdr:to>
    <xdr:sp macro="" textlink="">
      <xdr:nvSpPr>
        <xdr:cNvPr id="693" name="楕円 692"/>
        <xdr:cNvSpPr/>
      </xdr:nvSpPr>
      <xdr:spPr>
        <a:xfrm>
          <a:off x="12763500" y="157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75399</xdr:rowOff>
    </xdr:from>
    <xdr:ext cx="599010" cy="259045"/>
    <xdr:sp macro="" textlink="">
      <xdr:nvSpPr>
        <xdr:cNvPr id="694" name="テキスト ボックス 693"/>
        <xdr:cNvSpPr txBox="1"/>
      </xdr:nvSpPr>
      <xdr:spPr>
        <a:xfrm>
          <a:off x="12514795" y="15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4" name="テキスト ボックス 71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0" name="直線コネクタ 719"/>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3"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4" name="直線コネクタ 723"/>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5" name="直線コネクタ 72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26"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27" name="フローチャート: 判断 726"/>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158532</xdr:rowOff>
    </xdr:from>
    <xdr:to>
      <xdr:col>111</xdr:col>
      <xdr:colOff>177800</xdr:colOff>
      <xdr:row>39</xdr:row>
      <xdr:rowOff>98878</xdr:rowOff>
    </xdr:to>
    <xdr:cxnSp macro="">
      <xdr:nvCxnSpPr>
        <xdr:cNvPr id="728" name="直線コネクタ 727"/>
        <xdr:cNvCxnSpPr/>
      </xdr:nvCxnSpPr>
      <xdr:spPr>
        <a:xfrm>
          <a:off x="20434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29" name="フローチャート: 判断 728"/>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0" name="テキスト ボックス 729"/>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158532</xdr:rowOff>
    </xdr:from>
    <xdr:to>
      <xdr:col>107</xdr:col>
      <xdr:colOff>50800</xdr:colOff>
      <xdr:row>39</xdr:row>
      <xdr:rowOff>98878</xdr:rowOff>
    </xdr:to>
    <xdr:cxnSp macro="">
      <xdr:nvCxnSpPr>
        <xdr:cNvPr id="731" name="直線コネクタ 730"/>
        <xdr:cNvCxnSpPr/>
      </xdr:nvCxnSpPr>
      <xdr:spPr>
        <a:xfrm flipV="1">
          <a:off x="19545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2" name="フローチャート: 判断 731"/>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3" name="テキスト ボックス 732"/>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4" name="直線コネクタ 73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5" name="フローチャート: 判断 734"/>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36" name="テキスト ボックス 735"/>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37" name="フローチャート: 判断 736"/>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38" name="テキスト ボックス 737"/>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4" name="楕円 74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6" name="楕円 74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107732</xdr:rowOff>
    </xdr:from>
    <xdr:to>
      <xdr:col>107</xdr:col>
      <xdr:colOff>101600</xdr:colOff>
      <xdr:row>36</xdr:row>
      <xdr:rowOff>37882</xdr:rowOff>
    </xdr:to>
    <xdr:sp macro="" textlink="">
      <xdr:nvSpPr>
        <xdr:cNvPr id="748" name="楕円 747"/>
        <xdr:cNvSpPr/>
      </xdr:nvSpPr>
      <xdr:spPr>
        <a:xfrm>
          <a:off x="20383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54409</xdr:rowOff>
    </xdr:from>
    <xdr:ext cx="469744" cy="259045"/>
    <xdr:sp macro="" textlink="">
      <xdr:nvSpPr>
        <xdr:cNvPr id="749" name="テキスト ボックス 748"/>
        <xdr:cNvSpPr txBox="1"/>
      </xdr:nvSpPr>
      <xdr:spPr>
        <a:xfrm>
          <a:off x="20199428"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0" name="楕円 74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1" name="テキスト ボックス 75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2" name="楕円 75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3" name="テキスト ボックス 75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5" name="直線コネクタ 774"/>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78"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79" name="直線コネクタ 778"/>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164434</xdr:rowOff>
    </xdr:from>
    <xdr:to>
      <xdr:col>116</xdr:col>
      <xdr:colOff>63500</xdr:colOff>
      <xdr:row>57</xdr:row>
      <xdr:rowOff>161143</xdr:rowOff>
    </xdr:to>
    <xdr:cxnSp macro="">
      <xdr:nvCxnSpPr>
        <xdr:cNvPr id="780" name="直線コネクタ 779"/>
        <xdr:cNvCxnSpPr/>
      </xdr:nvCxnSpPr>
      <xdr:spPr>
        <a:xfrm>
          <a:off x="21323300" y="9765634"/>
          <a:ext cx="838200" cy="16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1"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2" name="フローチャート: 判断 781"/>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144318</xdr:rowOff>
    </xdr:from>
    <xdr:to>
      <xdr:col>111</xdr:col>
      <xdr:colOff>177800</xdr:colOff>
      <xdr:row>56</xdr:row>
      <xdr:rowOff>164434</xdr:rowOff>
    </xdr:to>
    <xdr:cxnSp macro="">
      <xdr:nvCxnSpPr>
        <xdr:cNvPr id="783" name="直線コネクタ 782"/>
        <xdr:cNvCxnSpPr/>
      </xdr:nvCxnSpPr>
      <xdr:spPr>
        <a:xfrm>
          <a:off x="20434300" y="9745518"/>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4" name="フローチャート: 判断 783"/>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5" name="テキスト ボックス 784"/>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144318</xdr:rowOff>
    </xdr:from>
    <xdr:to>
      <xdr:col>107</xdr:col>
      <xdr:colOff>50800</xdr:colOff>
      <xdr:row>57</xdr:row>
      <xdr:rowOff>161051</xdr:rowOff>
    </xdr:to>
    <xdr:cxnSp macro="">
      <xdr:nvCxnSpPr>
        <xdr:cNvPr id="786" name="直線コネクタ 785"/>
        <xdr:cNvCxnSpPr/>
      </xdr:nvCxnSpPr>
      <xdr:spPr>
        <a:xfrm flipV="1">
          <a:off x="19545300" y="9745518"/>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87" name="フローチャート: 判断 786"/>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88" name="テキスト ボックス 787"/>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153508</xdr:rowOff>
    </xdr:from>
    <xdr:to>
      <xdr:col>102</xdr:col>
      <xdr:colOff>114300</xdr:colOff>
      <xdr:row>57</xdr:row>
      <xdr:rowOff>161051</xdr:rowOff>
    </xdr:to>
    <xdr:cxnSp macro="">
      <xdr:nvCxnSpPr>
        <xdr:cNvPr id="789" name="直線コネクタ 788"/>
        <xdr:cNvCxnSpPr/>
      </xdr:nvCxnSpPr>
      <xdr:spPr>
        <a:xfrm>
          <a:off x="18656300" y="992615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0" name="フローチャート: 判断 789"/>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1" name="テキスト ボックス 790"/>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2" name="フローチャート: 判断 791"/>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3" name="テキスト ボックス 792"/>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110343</xdr:rowOff>
    </xdr:from>
    <xdr:to>
      <xdr:col>116</xdr:col>
      <xdr:colOff>114300</xdr:colOff>
      <xdr:row>58</xdr:row>
      <xdr:rowOff>40493</xdr:rowOff>
    </xdr:to>
    <xdr:sp macro="" textlink="">
      <xdr:nvSpPr>
        <xdr:cNvPr id="799" name="楕円 798"/>
        <xdr:cNvSpPr/>
      </xdr:nvSpPr>
      <xdr:spPr>
        <a:xfrm>
          <a:off x="22110700" y="98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133220</xdr:rowOff>
    </xdr:from>
    <xdr:ext cx="469744" cy="259045"/>
    <xdr:sp macro="" textlink="">
      <xdr:nvSpPr>
        <xdr:cNvPr id="800" name="貸付金該当値テキスト"/>
        <xdr:cNvSpPr txBox="1"/>
      </xdr:nvSpPr>
      <xdr:spPr>
        <a:xfrm>
          <a:off x="22212300" y="97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113634</xdr:rowOff>
    </xdr:from>
    <xdr:to>
      <xdr:col>112</xdr:col>
      <xdr:colOff>38100</xdr:colOff>
      <xdr:row>57</xdr:row>
      <xdr:rowOff>43784</xdr:rowOff>
    </xdr:to>
    <xdr:sp macro="" textlink="">
      <xdr:nvSpPr>
        <xdr:cNvPr id="801" name="楕円 800"/>
        <xdr:cNvSpPr/>
      </xdr:nvSpPr>
      <xdr:spPr>
        <a:xfrm>
          <a:off x="21272500" y="9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60311</xdr:rowOff>
    </xdr:from>
    <xdr:ext cx="469744" cy="259045"/>
    <xdr:sp macro="" textlink="">
      <xdr:nvSpPr>
        <xdr:cNvPr id="802" name="テキスト ボックス 801"/>
        <xdr:cNvSpPr txBox="1"/>
      </xdr:nvSpPr>
      <xdr:spPr>
        <a:xfrm>
          <a:off x="21088428" y="94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93518</xdr:rowOff>
    </xdr:from>
    <xdr:to>
      <xdr:col>107</xdr:col>
      <xdr:colOff>101600</xdr:colOff>
      <xdr:row>57</xdr:row>
      <xdr:rowOff>23668</xdr:rowOff>
    </xdr:to>
    <xdr:sp macro="" textlink="">
      <xdr:nvSpPr>
        <xdr:cNvPr id="803" name="楕円 802"/>
        <xdr:cNvSpPr/>
      </xdr:nvSpPr>
      <xdr:spPr>
        <a:xfrm>
          <a:off x="20383500" y="9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40195</xdr:rowOff>
    </xdr:from>
    <xdr:ext cx="469744" cy="259045"/>
    <xdr:sp macro="" textlink="">
      <xdr:nvSpPr>
        <xdr:cNvPr id="804" name="テキスト ボックス 803"/>
        <xdr:cNvSpPr txBox="1"/>
      </xdr:nvSpPr>
      <xdr:spPr>
        <a:xfrm>
          <a:off x="20199428" y="94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110251</xdr:rowOff>
    </xdr:from>
    <xdr:to>
      <xdr:col>102</xdr:col>
      <xdr:colOff>165100</xdr:colOff>
      <xdr:row>58</xdr:row>
      <xdr:rowOff>40401</xdr:rowOff>
    </xdr:to>
    <xdr:sp macro="" textlink="">
      <xdr:nvSpPr>
        <xdr:cNvPr id="805" name="楕円 804"/>
        <xdr:cNvSpPr/>
      </xdr:nvSpPr>
      <xdr:spPr>
        <a:xfrm>
          <a:off x="19494500" y="9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31528</xdr:rowOff>
    </xdr:from>
    <xdr:ext cx="469744" cy="259045"/>
    <xdr:sp macro="" textlink="">
      <xdr:nvSpPr>
        <xdr:cNvPr id="806" name="テキスト ボックス 805"/>
        <xdr:cNvSpPr txBox="1"/>
      </xdr:nvSpPr>
      <xdr:spPr>
        <a:xfrm>
          <a:off x="19310428" y="99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102708</xdr:rowOff>
    </xdr:from>
    <xdr:to>
      <xdr:col>98</xdr:col>
      <xdr:colOff>38100</xdr:colOff>
      <xdr:row>58</xdr:row>
      <xdr:rowOff>32858</xdr:rowOff>
    </xdr:to>
    <xdr:sp macro="" textlink="">
      <xdr:nvSpPr>
        <xdr:cNvPr id="807" name="楕円 806"/>
        <xdr:cNvSpPr/>
      </xdr:nvSpPr>
      <xdr:spPr>
        <a:xfrm>
          <a:off x="18605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23985</xdr:rowOff>
    </xdr:from>
    <xdr:ext cx="469744" cy="259045"/>
    <xdr:sp macro="" textlink="">
      <xdr:nvSpPr>
        <xdr:cNvPr id="808" name="テキスト ボックス 807"/>
        <xdr:cNvSpPr txBox="1"/>
      </xdr:nvSpPr>
      <xdr:spPr>
        <a:xfrm>
          <a:off x="18421428" y="99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1" name="直線コネクタ 830"/>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2"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3" name="直線コネクタ 832"/>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4"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5" name="直線コネクタ 834"/>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171430</xdr:rowOff>
    </xdr:from>
    <xdr:to>
      <xdr:col>116</xdr:col>
      <xdr:colOff>63500</xdr:colOff>
      <xdr:row>73</xdr:row>
      <xdr:rowOff>39276</xdr:rowOff>
    </xdr:to>
    <xdr:cxnSp macro="">
      <xdr:nvCxnSpPr>
        <xdr:cNvPr id="836" name="直線コネクタ 835"/>
        <xdr:cNvCxnSpPr/>
      </xdr:nvCxnSpPr>
      <xdr:spPr>
        <a:xfrm flipV="1">
          <a:off x="21323300" y="12515830"/>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37"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38" name="フローチャート: 判断 837"/>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39276</xdr:rowOff>
    </xdr:from>
    <xdr:to>
      <xdr:col>111</xdr:col>
      <xdr:colOff>177800</xdr:colOff>
      <xdr:row>73</xdr:row>
      <xdr:rowOff>116725</xdr:rowOff>
    </xdr:to>
    <xdr:cxnSp macro="">
      <xdr:nvCxnSpPr>
        <xdr:cNvPr id="839" name="直線コネクタ 838"/>
        <xdr:cNvCxnSpPr/>
      </xdr:nvCxnSpPr>
      <xdr:spPr>
        <a:xfrm flipV="1">
          <a:off x="20434300" y="12555126"/>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0" name="フローチャート: 判断 839"/>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1" name="テキスト ボックス 840"/>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116725</xdr:rowOff>
    </xdr:from>
    <xdr:to>
      <xdr:col>107</xdr:col>
      <xdr:colOff>50800</xdr:colOff>
      <xdr:row>74</xdr:row>
      <xdr:rowOff>119309</xdr:rowOff>
    </xdr:to>
    <xdr:cxnSp macro="">
      <xdr:nvCxnSpPr>
        <xdr:cNvPr id="842" name="直線コネクタ 841"/>
        <xdr:cNvCxnSpPr/>
      </xdr:nvCxnSpPr>
      <xdr:spPr>
        <a:xfrm flipV="1">
          <a:off x="19545300" y="12632575"/>
          <a:ext cx="889000" cy="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3" name="フローチャート: 判断 842"/>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4" name="テキスト ボックス 843"/>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119309</xdr:rowOff>
    </xdr:from>
    <xdr:to>
      <xdr:col>102</xdr:col>
      <xdr:colOff>114300</xdr:colOff>
      <xdr:row>74</xdr:row>
      <xdr:rowOff>139678</xdr:rowOff>
    </xdr:to>
    <xdr:cxnSp macro="">
      <xdr:nvCxnSpPr>
        <xdr:cNvPr id="845" name="直線コネクタ 844"/>
        <xdr:cNvCxnSpPr/>
      </xdr:nvCxnSpPr>
      <xdr:spPr>
        <a:xfrm flipV="1">
          <a:off x="18656300" y="12806609"/>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6" name="フローチャート: 判断 845"/>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47" name="テキスト ボックス 846"/>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48" name="フローチャート: 判断 847"/>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49" name="テキスト ボックス 848"/>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120630</xdr:rowOff>
    </xdr:from>
    <xdr:to>
      <xdr:col>116</xdr:col>
      <xdr:colOff>114300</xdr:colOff>
      <xdr:row>73</xdr:row>
      <xdr:rowOff>50780</xdr:rowOff>
    </xdr:to>
    <xdr:sp macro="" textlink="">
      <xdr:nvSpPr>
        <xdr:cNvPr id="855" name="楕円 854"/>
        <xdr:cNvSpPr/>
      </xdr:nvSpPr>
      <xdr:spPr>
        <a:xfrm>
          <a:off x="22110700" y="12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143507</xdr:rowOff>
    </xdr:from>
    <xdr:ext cx="534377" cy="259045"/>
    <xdr:sp macro="" textlink="">
      <xdr:nvSpPr>
        <xdr:cNvPr id="856" name="繰出金該当値テキスト"/>
        <xdr:cNvSpPr txBox="1"/>
      </xdr:nvSpPr>
      <xdr:spPr>
        <a:xfrm>
          <a:off x="22212300" y="123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159926</xdr:rowOff>
    </xdr:from>
    <xdr:to>
      <xdr:col>112</xdr:col>
      <xdr:colOff>38100</xdr:colOff>
      <xdr:row>73</xdr:row>
      <xdr:rowOff>90076</xdr:rowOff>
    </xdr:to>
    <xdr:sp macro="" textlink="">
      <xdr:nvSpPr>
        <xdr:cNvPr id="857" name="楕円 856"/>
        <xdr:cNvSpPr/>
      </xdr:nvSpPr>
      <xdr:spPr>
        <a:xfrm>
          <a:off x="21272500" y="125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106603</xdr:rowOff>
    </xdr:from>
    <xdr:ext cx="534377" cy="259045"/>
    <xdr:sp macro="" textlink="">
      <xdr:nvSpPr>
        <xdr:cNvPr id="858" name="テキスト ボックス 857"/>
        <xdr:cNvSpPr txBox="1"/>
      </xdr:nvSpPr>
      <xdr:spPr>
        <a:xfrm>
          <a:off x="21056111" y="122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65925</xdr:rowOff>
    </xdr:from>
    <xdr:to>
      <xdr:col>107</xdr:col>
      <xdr:colOff>101600</xdr:colOff>
      <xdr:row>73</xdr:row>
      <xdr:rowOff>167525</xdr:rowOff>
    </xdr:to>
    <xdr:sp macro="" textlink="">
      <xdr:nvSpPr>
        <xdr:cNvPr id="859" name="楕円 858"/>
        <xdr:cNvSpPr/>
      </xdr:nvSpPr>
      <xdr:spPr>
        <a:xfrm>
          <a:off x="20383500" y="12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12602</xdr:rowOff>
    </xdr:from>
    <xdr:ext cx="534377" cy="259045"/>
    <xdr:sp macro="" textlink="">
      <xdr:nvSpPr>
        <xdr:cNvPr id="860" name="テキスト ボックス 859"/>
        <xdr:cNvSpPr txBox="1"/>
      </xdr:nvSpPr>
      <xdr:spPr>
        <a:xfrm>
          <a:off x="20167111" y="12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68509</xdr:rowOff>
    </xdr:from>
    <xdr:to>
      <xdr:col>102</xdr:col>
      <xdr:colOff>165100</xdr:colOff>
      <xdr:row>74</xdr:row>
      <xdr:rowOff>170109</xdr:rowOff>
    </xdr:to>
    <xdr:sp macro="" textlink="">
      <xdr:nvSpPr>
        <xdr:cNvPr id="861" name="楕円 860"/>
        <xdr:cNvSpPr/>
      </xdr:nvSpPr>
      <xdr:spPr>
        <a:xfrm>
          <a:off x="19494500" y="127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15186</xdr:rowOff>
    </xdr:from>
    <xdr:ext cx="534377" cy="259045"/>
    <xdr:sp macro="" textlink="">
      <xdr:nvSpPr>
        <xdr:cNvPr id="862" name="テキスト ボックス 861"/>
        <xdr:cNvSpPr txBox="1"/>
      </xdr:nvSpPr>
      <xdr:spPr>
        <a:xfrm>
          <a:off x="19278111" y="125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88878</xdr:rowOff>
    </xdr:from>
    <xdr:to>
      <xdr:col>98</xdr:col>
      <xdr:colOff>38100</xdr:colOff>
      <xdr:row>75</xdr:row>
      <xdr:rowOff>19028</xdr:rowOff>
    </xdr:to>
    <xdr:sp macro="" textlink="">
      <xdr:nvSpPr>
        <xdr:cNvPr id="863" name="楕円 862"/>
        <xdr:cNvSpPr/>
      </xdr:nvSpPr>
      <xdr:spPr>
        <a:xfrm>
          <a:off x="18605500" y="1277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35555</xdr:rowOff>
    </xdr:from>
    <xdr:ext cx="534377" cy="259045"/>
    <xdr:sp macro="" textlink="">
      <xdr:nvSpPr>
        <xdr:cNvPr id="864" name="テキスト ボックス 863"/>
        <xdr:cNvSpPr txBox="1"/>
      </xdr:nvSpPr>
      <xdr:spPr>
        <a:xfrm>
          <a:off x="18389111" y="125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義務的経費については、施設型給付費等支給事業、生活保護扶助事業、障害者自立支援給付費の増により扶助費が３．９％上昇したものの、前年度とほぼ同額となった。　</a:t>
          </a:r>
        </a:p>
        <a:p>
          <a:r>
            <a:rPr kumimoji="1" lang="ja-JP" altLang="en-US" sz="1300">
              <a:latin typeface="ＭＳ Ｐゴシック" panose="020B0600070205080204" pitchFamily="50" charset="-128"/>
              <a:ea typeface="ＭＳ Ｐゴシック" panose="020B0600070205080204" pitchFamily="50" charset="-128"/>
            </a:rPr>
            <a:t>　投資的経費については、前年度と比較して０．７％の減額となった。普通建設事業費について、補助事業費では、事業進展に伴い緊急避難路・物流路整備事業の笠神八幡線と清水沢多賀城線で事業増となった一方で城南小学校校舎大規模改造事業が完了したことなどにより結果として３．６％の減となった。単独事業費では、多賀城駅土地区画整理事業が増となったことに伴い、４７．８％の大幅な増額となった。</a:t>
          </a:r>
        </a:p>
        <a:p>
          <a:r>
            <a:rPr kumimoji="1" lang="ja-JP" altLang="en-US" sz="1300">
              <a:latin typeface="ＭＳ Ｐゴシック" panose="020B0600070205080204" pitchFamily="50" charset="-128"/>
              <a:ea typeface="ＭＳ Ｐゴシック" panose="020B0600070205080204" pitchFamily="50" charset="-128"/>
            </a:rPr>
            <a:t>　補助費等については、ふるさと・多賀城応援寄附制度による返礼品費が大幅な増額となったことに伴い、１８．１％増となった。</a:t>
          </a:r>
        </a:p>
        <a:p>
          <a:r>
            <a:rPr kumimoji="1" lang="ja-JP" altLang="en-US" sz="1300">
              <a:latin typeface="ＭＳ Ｐゴシック" panose="020B0600070205080204" pitchFamily="50" charset="-128"/>
              <a:ea typeface="ＭＳ Ｐゴシック" panose="020B0600070205080204" pitchFamily="50" charset="-128"/>
            </a:rPr>
            <a:t>　積立金については、ふるさと多賀城応援基金を設置したことに伴い、３９．３％の増となった。</a:t>
          </a:r>
        </a:p>
        <a:p>
          <a:r>
            <a:rPr kumimoji="1" lang="ja-JP" altLang="en-US" sz="1300">
              <a:latin typeface="ＭＳ Ｐゴシック" panose="020B0600070205080204" pitchFamily="50" charset="-128"/>
              <a:ea typeface="ＭＳ Ｐゴシック" panose="020B0600070205080204" pitchFamily="50" charset="-128"/>
            </a:rPr>
            <a:t>　貸付金については、地域総合整備資金貸付金が繰越されたことに伴い５２．９％の減少となった。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15799</xdr:rowOff>
    </xdr:from>
    <xdr:to>
      <xdr:col>24</xdr:col>
      <xdr:colOff>63500</xdr:colOff>
      <xdr:row>35</xdr:row>
      <xdr:rowOff>40487</xdr:rowOff>
    </xdr:to>
    <xdr:cxnSp macro="">
      <xdr:nvCxnSpPr>
        <xdr:cNvPr id="59" name="直線コネクタ 58"/>
        <xdr:cNvCxnSpPr/>
      </xdr:nvCxnSpPr>
      <xdr:spPr>
        <a:xfrm flipV="1">
          <a:off x="3797300" y="6016549"/>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124613</xdr:rowOff>
    </xdr:from>
    <xdr:to>
      <xdr:col>19</xdr:col>
      <xdr:colOff>177800</xdr:colOff>
      <xdr:row>35</xdr:row>
      <xdr:rowOff>40487</xdr:rowOff>
    </xdr:to>
    <xdr:cxnSp macro="">
      <xdr:nvCxnSpPr>
        <xdr:cNvPr id="62" name="直線コネクタ 61"/>
        <xdr:cNvCxnSpPr/>
      </xdr:nvCxnSpPr>
      <xdr:spPr>
        <a:xfrm>
          <a:off x="2908300" y="5953913"/>
          <a:ext cx="8890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124613</xdr:rowOff>
    </xdr:from>
    <xdr:to>
      <xdr:col>15</xdr:col>
      <xdr:colOff>50800</xdr:colOff>
      <xdr:row>35</xdr:row>
      <xdr:rowOff>35001</xdr:rowOff>
    </xdr:to>
    <xdr:cxnSp macro="">
      <xdr:nvCxnSpPr>
        <xdr:cNvPr id="65" name="直線コネクタ 64"/>
        <xdr:cNvCxnSpPr/>
      </xdr:nvCxnSpPr>
      <xdr:spPr>
        <a:xfrm flipV="1">
          <a:off x="2019300" y="5953913"/>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35001</xdr:rowOff>
    </xdr:from>
    <xdr:to>
      <xdr:col>10</xdr:col>
      <xdr:colOff>114300</xdr:colOff>
      <xdr:row>35</xdr:row>
      <xdr:rowOff>40031</xdr:rowOff>
    </xdr:to>
    <xdr:cxnSp macro="">
      <xdr:nvCxnSpPr>
        <xdr:cNvPr id="68" name="直線コネクタ 67"/>
        <xdr:cNvCxnSpPr/>
      </xdr:nvCxnSpPr>
      <xdr:spPr>
        <a:xfrm flipV="1">
          <a:off x="1130300" y="603575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136449</xdr:rowOff>
    </xdr:from>
    <xdr:to>
      <xdr:col>24</xdr:col>
      <xdr:colOff>114300</xdr:colOff>
      <xdr:row>35</xdr:row>
      <xdr:rowOff>66599</xdr:rowOff>
    </xdr:to>
    <xdr:sp macro="" textlink="">
      <xdr:nvSpPr>
        <xdr:cNvPr id="78" name="楕円 77"/>
        <xdr:cNvSpPr/>
      </xdr:nvSpPr>
      <xdr:spPr>
        <a:xfrm>
          <a:off x="45847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159326</xdr:rowOff>
    </xdr:from>
    <xdr:ext cx="469744" cy="259045"/>
    <xdr:sp macro="" textlink="">
      <xdr:nvSpPr>
        <xdr:cNvPr id="79" name="議会費該当値テキスト"/>
        <xdr:cNvSpPr txBox="1"/>
      </xdr:nvSpPr>
      <xdr:spPr>
        <a:xfrm>
          <a:off x="4686300" y="58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161137</xdr:rowOff>
    </xdr:from>
    <xdr:to>
      <xdr:col>20</xdr:col>
      <xdr:colOff>38100</xdr:colOff>
      <xdr:row>35</xdr:row>
      <xdr:rowOff>91287</xdr:rowOff>
    </xdr:to>
    <xdr:sp macro="" textlink="">
      <xdr:nvSpPr>
        <xdr:cNvPr id="80" name="楕円 79"/>
        <xdr:cNvSpPr/>
      </xdr:nvSpPr>
      <xdr:spPr>
        <a:xfrm>
          <a:off x="3746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82414</xdr:rowOff>
    </xdr:from>
    <xdr:ext cx="469744" cy="259045"/>
    <xdr:sp macro="" textlink="">
      <xdr:nvSpPr>
        <xdr:cNvPr id="81" name="テキスト ボックス 80"/>
        <xdr:cNvSpPr txBox="1"/>
      </xdr:nvSpPr>
      <xdr:spPr>
        <a:xfrm>
          <a:off x="3562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73813</xdr:rowOff>
    </xdr:from>
    <xdr:to>
      <xdr:col>15</xdr:col>
      <xdr:colOff>101600</xdr:colOff>
      <xdr:row>35</xdr:row>
      <xdr:rowOff>3963</xdr:rowOff>
    </xdr:to>
    <xdr:sp macro="" textlink="">
      <xdr:nvSpPr>
        <xdr:cNvPr id="82" name="楕円 81"/>
        <xdr:cNvSpPr/>
      </xdr:nvSpPr>
      <xdr:spPr>
        <a:xfrm>
          <a:off x="2857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166540</xdr:rowOff>
    </xdr:from>
    <xdr:ext cx="469744" cy="259045"/>
    <xdr:sp macro="" textlink="">
      <xdr:nvSpPr>
        <xdr:cNvPr id="83" name="テキスト ボックス 82"/>
        <xdr:cNvSpPr txBox="1"/>
      </xdr:nvSpPr>
      <xdr:spPr>
        <a:xfrm>
          <a:off x="2673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155651</xdr:rowOff>
    </xdr:from>
    <xdr:to>
      <xdr:col>10</xdr:col>
      <xdr:colOff>165100</xdr:colOff>
      <xdr:row>35</xdr:row>
      <xdr:rowOff>85801</xdr:rowOff>
    </xdr:to>
    <xdr:sp macro="" textlink="">
      <xdr:nvSpPr>
        <xdr:cNvPr id="84" name="楕円 83"/>
        <xdr:cNvSpPr/>
      </xdr:nvSpPr>
      <xdr:spPr>
        <a:xfrm>
          <a:off x="1968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76928</xdr:rowOff>
    </xdr:from>
    <xdr:ext cx="469744" cy="259045"/>
    <xdr:sp macro="" textlink="">
      <xdr:nvSpPr>
        <xdr:cNvPr id="85" name="テキスト ボックス 84"/>
        <xdr:cNvSpPr txBox="1"/>
      </xdr:nvSpPr>
      <xdr:spPr>
        <a:xfrm>
          <a:off x="1784428"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160681</xdr:rowOff>
    </xdr:from>
    <xdr:to>
      <xdr:col>6</xdr:col>
      <xdr:colOff>38100</xdr:colOff>
      <xdr:row>35</xdr:row>
      <xdr:rowOff>90831</xdr:rowOff>
    </xdr:to>
    <xdr:sp macro="" textlink="">
      <xdr:nvSpPr>
        <xdr:cNvPr id="86" name="楕円 85"/>
        <xdr:cNvSpPr/>
      </xdr:nvSpPr>
      <xdr:spPr>
        <a:xfrm>
          <a:off x="1079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81958</xdr:rowOff>
    </xdr:from>
    <xdr:ext cx="469744" cy="259045"/>
    <xdr:sp macro="" textlink="">
      <xdr:nvSpPr>
        <xdr:cNvPr id="87" name="テキスト ボックス 86"/>
        <xdr:cNvSpPr txBox="1"/>
      </xdr:nvSpPr>
      <xdr:spPr>
        <a:xfrm>
          <a:off x="895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115976</xdr:rowOff>
    </xdr:from>
    <xdr:to>
      <xdr:col>24</xdr:col>
      <xdr:colOff>62865</xdr:colOff>
      <xdr:row>58</xdr:row>
      <xdr:rowOff>12192</xdr:rowOff>
    </xdr:to>
    <xdr:cxnSp macro="">
      <xdr:nvCxnSpPr>
        <xdr:cNvPr id="109" name="直線コネクタ 108"/>
        <xdr:cNvCxnSpPr/>
      </xdr:nvCxnSpPr>
      <xdr:spPr>
        <a:xfrm flipV="1">
          <a:off x="4633595" y="9374276"/>
          <a:ext cx="1270" cy="58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16019</xdr:rowOff>
    </xdr:from>
    <xdr:ext cx="534377" cy="259045"/>
    <xdr:sp macro="" textlink="">
      <xdr:nvSpPr>
        <xdr:cNvPr id="110" name="総務費最小値テキスト"/>
        <xdr:cNvSpPr txBox="1"/>
      </xdr:nvSpPr>
      <xdr:spPr>
        <a:xfrm>
          <a:off x="4686300" y="99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12192</xdr:rowOff>
    </xdr:from>
    <xdr:to>
      <xdr:col>24</xdr:col>
      <xdr:colOff>152400</xdr:colOff>
      <xdr:row>58</xdr:row>
      <xdr:rowOff>12192</xdr:rowOff>
    </xdr:to>
    <xdr:cxnSp macro="">
      <xdr:nvCxnSpPr>
        <xdr:cNvPr id="111" name="直線コネクタ 110"/>
        <xdr:cNvCxnSpPr/>
      </xdr:nvCxnSpPr>
      <xdr:spPr>
        <a:xfrm>
          <a:off x="4546600" y="995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62653</xdr:rowOff>
    </xdr:from>
    <xdr:ext cx="599010" cy="259045"/>
    <xdr:sp macro="" textlink="">
      <xdr:nvSpPr>
        <xdr:cNvPr id="112" name="総務費最大値テキスト"/>
        <xdr:cNvSpPr txBox="1"/>
      </xdr:nvSpPr>
      <xdr:spPr>
        <a:xfrm>
          <a:off x="4686300" y="91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115976</xdr:rowOff>
    </xdr:from>
    <xdr:to>
      <xdr:col>24</xdr:col>
      <xdr:colOff>152400</xdr:colOff>
      <xdr:row>54</xdr:row>
      <xdr:rowOff>115976</xdr:rowOff>
    </xdr:to>
    <xdr:cxnSp macro="">
      <xdr:nvCxnSpPr>
        <xdr:cNvPr id="113" name="直線コネクタ 112"/>
        <xdr:cNvCxnSpPr/>
      </xdr:nvCxnSpPr>
      <xdr:spPr>
        <a:xfrm>
          <a:off x="4546600" y="937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21079</xdr:rowOff>
    </xdr:from>
    <xdr:to>
      <xdr:col>24</xdr:col>
      <xdr:colOff>63500</xdr:colOff>
      <xdr:row>56</xdr:row>
      <xdr:rowOff>29158</xdr:rowOff>
    </xdr:to>
    <xdr:cxnSp macro="">
      <xdr:nvCxnSpPr>
        <xdr:cNvPr id="114" name="直線コネクタ 113"/>
        <xdr:cNvCxnSpPr/>
      </xdr:nvCxnSpPr>
      <xdr:spPr>
        <a:xfrm>
          <a:off x="3797300" y="9622279"/>
          <a:ext cx="8382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16244</xdr:rowOff>
    </xdr:from>
    <xdr:ext cx="534377" cy="259045"/>
    <xdr:sp macro="" textlink="">
      <xdr:nvSpPr>
        <xdr:cNvPr id="115" name="総務費平均値テキスト"/>
        <xdr:cNvSpPr txBox="1"/>
      </xdr:nvSpPr>
      <xdr:spPr>
        <a:xfrm>
          <a:off x="4686300" y="9788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37817</xdr:rowOff>
    </xdr:from>
    <xdr:to>
      <xdr:col>24</xdr:col>
      <xdr:colOff>114300</xdr:colOff>
      <xdr:row>57</xdr:row>
      <xdr:rowOff>139417</xdr:rowOff>
    </xdr:to>
    <xdr:sp macro="" textlink="">
      <xdr:nvSpPr>
        <xdr:cNvPr id="116" name="フローチャート: 判断 115"/>
        <xdr:cNvSpPr/>
      </xdr:nvSpPr>
      <xdr:spPr>
        <a:xfrm>
          <a:off x="45847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74974</xdr:rowOff>
    </xdr:from>
    <xdr:to>
      <xdr:col>19</xdr:col>
      <xdr:colOff>177800</xdr:colOff>
      <xdr:row>56</xdr:row>
      <xdr:rowOff>21079</xdr:rowOff>
    </xdr:to>
    <xdr:cxnSp macro="">
      <xdr:nvCxnSpPr>
        <xdr:cNvPr id="117" name="直線コネクタ 116"/>
        <xdr:cNvCxnSpPr/>
      </xdr:nvCxnSpPr>
      <xdr:spPr>
        <a:xfrm>
          <a:off x="2908300" y="9333274"/>
          <a:ext cx="8890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42480</xdr:rowOff>
    </xdr:from>
    <xdr:to>
      <xdr:col>20</xdr:col>
      <xdr:colOff>38100</xdr:colOff>
      <xdr:row>57</xdr:row>
      <xdr:rowOff>144080</xdr:rowOff>
    </xdr:to>
    <xdr:sp macro="" textlink="">
      <xdr:nvSpPr>
        <xdr:cNvPr id="118" name="フローチャート: 判断 117"/>
        <xdr:cNvSpPr/>
      </xdr:nvSpPr>
      <xdr:spPr>
        <a:xfrm>
          <a:off x="3746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135207</xdr:rowOff>
    </xdr:from>
    <xdr:ext cx="534377" cy="259045"/>
    <xdr:sp macro="" textlink="">
      <xdr:nvSpPr>
        <xdr:cNvPr id="119" name="テキスト ボックス 118"/>
        <xdr:cNvSpPr txBox="1"/>
      </xdr:nvSpPr>
      <xdr:spPr>
        <a:xfrm>
          <a:off x="3530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135000</xdr:rowOff>
    </xdr:from>
    <xdr:to>
      <xdr:col>15</xdr:col>
      <xdr:colOff>50800</xdr:colOff>
      <xdr:row>54</xdr:row>
      <xdr:rowOff>74974</xdr:rowOff>
    </xdr:to>
    <xdr:cxnSp macro="">
      <xdr:nvCxnSpPr>
        <xdr:cNvPr id="120" name="直線コネクタ 119"/>
        <xdr:cNvCxnSpPr/>
      </xdr:nvCxnSpPr>
      <xdr:spPr>
        <a:xfrm>
          <a:off x="2019300" y="8707500"/>
          <a:ext cx="8890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19794</xdr:rowOff>
    </xdr:from>
    <xdr:to>
      <xdr:col>15</xdr:col>
      <xdr:colOff>101600</xdr:colOff>
      <xdr:row>57</xdr:row>
      <xdr:rowOff>121394</xdr:rowOff>
    </xdr:to>
    <xdr:sp macro="" textlink="">
      <xdr:nvSpPr>
        <xdr:cNvPr id="121" name="フローチャート: 判断 120"/>
        <xdr:cNvSpPr/>
      </xdr:nvSpPr>
      <xdr:spPr>
        <a:xfrm>
          <a:off x="2857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112521</xdr:rowOff>
    </xdr:from>
    <xdr:ext cx="534377" cy="259045"/>
    <xdr:sp macro="" textlink="">
      <xdr:nvSpPr>
        <xdr:cNvPr id="122" name="テキスト ボックス 121"/>
        <xdr:cNvSpPr txBox="1"/>
      </xdr:nvSpPr>
      <xdr:spPr>
        <a:xfrm>
          <a:off x="2641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135000</xdr:rowOff>
    </xdr:from>
    <xdr:to>
      <xdr:col>10</xdr:col>
      <xdr:colOff>114300</xdr:colOff>
      <xdr:row>52</xdr:row>
      <xdr:rowOff>140486</xdr:rowOff>
    </xdr:to>
    <xdr:cxnSp macro="">
      <xdr:nvCxnSpPr>
        <xdr:cNvPr id="123" name="直線コネクタ 122"/>
        <xdr:cNvCxnSpPr/>
      </xdr:nvCxnSpPr>
      <xdr:spPr>
        <a:xfrm flipV="1">
          <a:off x="1130300" y="870750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4" name="フローチャート: 判断 123"/>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5" name="テキスト ボックス 124"/>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6" name="フローチャート: 判断 125"/>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7" name="テキスト ボックス 126"/>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149808</xdr:rowOff>
    </xdr:from>
    <xdr:to>
      <xdr:col>24</xdr:col>
      <xdr:colOff>114300</xdr:colOff>
      <xdr:row>56</xdr:row>
      <xdr:rowOff>79958</xdr:rowOff>
    </xdr:to>
    <xdr:sp macro="" textlink="">
      <xdr:nvSpPr>
        <xdr:cNvPr id="133" name="楕円 132"/>
        <xdr:cNvSpPr/>
      </xdr:nvSpPr>
      <xdr:spPr>
        <a:xfrm>
          <a:off x="4584700" y="9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1235</xdr:rowOff>
    </xdr:from>
    <xdr:ext cx="534377" cy="259045"/>
    <xdr:sp macro="" textlink="">
      <xdr:nvSpPr>
        <xdr:cNvPr id="134" name="総務費該当値テキスト"/>
        <xdr:cNvSpPr txBox="1"/>
      </xdr:nvSpPr>
      <xdr:spPr>
        <a:xfrm>
          <a:off x="4686300" y="94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141729</xdr:rowOff>
    </xdr:from>
    <xdr:to>
      <xdr:col>20</xdr:col>
      <xdr:colOff>38100</xdr:colOff>
      <xdr:row>56</xdr:row>
      <xdr:rowOff>71879</xdr:rowOff>
    </xdr:to>
    <xdr:sp macro="" textlink="">
      <xdr:nvSpPr>
        <xdr:cNvPr id="135" name="楕円 134"/>
        <xdr:cNvSpPr/>
      </xdr:nvSpPr>
      <xdr:spPr>
        <a:xfrm>
          <a:off x="37465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88406</xdr:rowOff>
    </xdr:from>
    <xdr:ext cx="599010" cy="259045"/>
    <xdr:sp macro="" textlink="">
      <xdr:nvSpPr>
        <xdr:cNvPr id="136" name="テキスト ボックス 135"/>
        <xdr:cNvSpPr txBox="1"/>
      </xdr:nvSpPr>
      <xdr:spPr>
        <a:xfrm>
          <a:off x="3497795" y="934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24174</xdr:rowOff>
    </xdr:from>
    <xdr:to>
      <xdr:col>15</xdr:col>
      <xdr:colOff>101600</xdr:colOff>
      <xdr:row>54</xdr:row>
      <xdr:rowOff>125774</xdr:rowOff>
    </xdr:to>
    <xdr:sp macro="" textlink="">
      <xdr:nvSpPr>
        <xdr:cNvPr id="137" name="楕円 136"/>
        <xdr:cNvSpPr/>
      </xdr:nvSpPr>
      <xdr:spPr>
        <a:xfrm>
          <a:off x="28575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142301</xdr:rowOff>
    </xdr:from>
    <xdr:ext cx="599010" cy="259045"/>
    <xdr:sp macro="" textlink="">
      <xdr:nvSpPr>
        <xdr:cNvPr id="138" name="テキスト ボックス 137"/>
        <xdr:cNvSpPr txBox="1"/>
      </xdr:nvSpPr>
      <xdr:spPr>
        <a:xfrm>
          <a:off x="2608795" y="90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84200</xdr:rowOff>
    </xdr:from>
    <xdr:to>
      <xdr:col>10</xdr:col>
      <xdr:colOff>165100</xdr:colOff>
      <xdr:row>51</xdr:row>
      <xdr:rowOff>14350</xdr:rowOff>
    </xdr:to>
    <xdr:sp macro="" textlink="">
      <xdr:nvSpPr>
        <xdr:cNvPr id="139" name="楕円 138"/>
        <xdr:cNvSpPr/>
      </xdr:nvSpPr>
      <xdr:spPr>
        <a:xfrm>
          <a:off x="1968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30877</xdr:rowOff>
    </xdr:from>
    <xdr:ext cx="599010" cy="259045"/>
    <xdr:sp macro="" textlink="">
      <xdr:nvSpPr>
        <xdr:cNvPr id="140" name="テキスト ボックス 139"/>
        <xdr:cNvSpPr txBox="1"/>
      </xdr:nvSpPr>
      <xdr:spPr>
        <a:xfrm>
          <a:off x="1719795"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89686</xdr:rowOff>
    </xdr:from>
    <xdr:to>
      <xdr:col>6</xdr:col>
      <xdr:colOff>38100</xdr:colOff>
      <xdr:row>53</xdr:row>
      <xdr:rowOff>19836</xdr:rowOff>
    </xdr:to>
    <xdr:sp macro="" textlink="">
      <xdr:nvSpPr>
        <xdr:cNvPr id="141" name="楕円 140"/>
        <xdr:cNvSpPr/>
      </xdr:nvSpPr>
      <xdr:spPr>
        <a:xfrm>
          <a:off x="1079500" y="9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36363</xdr:rowOff>
    </xdr:from>
    <xdr:ext cx="599010" cy="259045"/>
    <xdr:sp macro="" textlink="">
      <xdr:nvSpPr>
        <xdr:cNvPr id="142" name="テキスト ボックス 141"/>
        <xdr:cNvSpPr txBox="1"/>
      </xdr:nvSpPr>
      <xdr:spPr>
        <a:xfrm>
          <a:off x="830795" y="87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67" name="直線コネクタ 166"/>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68"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69" name="直線コネクタ 168"/>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0"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1" name="直線コネクタ 170"/>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84747</xdr:rowOff>
    </xdr:from>
    <xdr:to>
      <xdr:col>24</xdr:col>
      <xdr:colOff>63500</xdr:colOff>
      <xdr:row>75</xdr:row>
      <xdr:rowOff>93345</xdr:rowOff>
    </xdr:to>
    <xdr:cxnSp macro="">
      <xdr:nvCxnSpPr>
        <xdr:cNvPr id="172" name="直線コネクタ 171"/>
        <xdr:cNvCxnSpPr/>
      </xdr:nvCxnSpPr>
      <xdr:spPr>
        <a:xfrm flipV="1">
          <a:off x="3797300" y="12943497"/>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3"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4" name="フローチャート: 判断 173"/>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24867</xdr:rowOff>
    </xdr:from>
    <xdr:to>
      <xdr:col>19</xdr:col>
      <xdr:colOff>177800</xdr:colOff>
      <xdr:row>75</xdr:row>
      <xdr:rowOff>93345</xdr:rowOff>
    </xdr:to>
    <xdr:cxnSp macro="">
      <xdr:nvCxnSpPr>
        <xdr:cNvPr id="175" name="直線コネクタ 174"/>
        <xdr:cNvCxnSpPr/>
      </xdr:nvCxnSpPr>
      <xdr:spPr>
        <a:xfrm>
          <a:off x="2908300" y="12883617"/>
          <a:ext cx="8890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6" name="フローチャート: 判断 175"/>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77" name="テキスト ボックス 176"/>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24867</xdr:rowOff>
    </xdr:from>
    <xdr:to>
      <xdr:col>15</xdr:col>
      <xdr:colOff>50800</xdr:colOff>
      <xdr:row>75</xdr:row>
      <xdr:rowOff>122428</xdr:rowOff>
    </xdr:to>
    <xdr:cxnSp macro="">
      <xdr:nvCxnSpPr>
        <xdr:cNvPr id="178" name="直線コネクタ 177"/>
        <xdr:cNvCxnSpPr/>
      </xdr:nvCxnSpPr>
      <xdr:spPr>
        <a:xfrm flipV="1">
          <a:off x="2019300" y="12883617"/>
          <a:ext cx="889000" cy="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79" name="フローチャート: 判断 178"/>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0" name="テキスト ボックス 179"/>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163423</xdr:rowOff>
    </xdr:from>
    <xdr:to>
      <xdr:col>10</xdr:col>
      <xdr:colOff>114300</xdr:colOff>
      <xdr:row>75</xdr:row>
      <xdr:rowOff>122428</xdr:rowOff>
    </xdr:to>
    <xdr:cxnSp macro="">
      <xdr:nvCxnSpPr>
        <xdr:cNvPr id="181" name="直線コネクタ 180"/>
        <xdr:cNvCxnSpPr/>
      </xdr:nvCxnSpPr>
      <xdr:spPr>
        <a:xfrm>
          <a:off x="1130300" y="12679273"/>
          <a:ext cx="889000" cy="3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2" name="フローチャート: 判断 181"/>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3" name="テキスト ボックス 182"/>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4" name="フローチャート: 判断 183"/>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5" name="テキスト ボックス 184"/>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33947</xdr:rowOff>
    </xdr:from>
    <xdr:to>
      <xdr:col>24</xdr:col>
      <xdr:colOff>114300</xdr:colOff>
      <xdr:row>75</xdr:row>
      <xdr:rowOff>135547</xdr:rowOff>
    </xdr:to>
    <xdr:sp macro="" textlink="">
      <xdr:nvSpPr>
        <xdr:cNvPr id="191" name="楕円 190"/>
        <xdr:cNvSpPr/>
      </xdr:nvSpPr>
      <xdr:spPr>
        <a:xfrm>
          <a:off x="4584700" y="12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12374</xdr:rowOff>
    </xdr:from>
    <xdr:ext cx="599010" cy="259045"/>
    <xdr:sp macro="" textlink="">
      <xdr:nvSpPr>
        <xdr:cNvPr id="192" name="民生費該当値テキスト"/>
        <xdr:cNvSpPr txBox="1"/>
      </xdr:nvSpPr>
      <xdr:spPr>
        <a:xfrm>
          <a:off x="4686300" y="128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42545</xdr:rowOff>
    </xdr:from>
    <xdr:to>
      <xdr:col>20</xdr:col>
      <xdr:colOff>38100</xdr:colOff>
      <xdr:row>75</xdr:row>
      <xdr:rowOff>144145</xdr:rowOff>
    </xdr:to>
    <xdr:sp macro="" textlink="">
      <xdr:nvSpPr>
        <xdr:cNvPr id="193" name="楕円 192"/>
        <xdr:cNvSpPr/>
      </xdr:nvSpPr>
      <xdr:spPr>
        <a:xfrm>
          <a:off x="3746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135272</xdr:rowOff>
    </xdr:from>
    <xdr:ext cx="599010" cy="259045"/>
    <xdr:sp macro="" textlink="">
      <xdr:nvSpPr>
        <xdr:cNvPr id="194" name="テキスト ボックス 193"/>
        <xdr:cNvSpPr txBox="1"/>
      </xdr:nvSpPr>
      <xdr:spPr>
        <a:xfrm>
          <a:off x="3497795" y="129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145517</xdr:rowOff>
    </xdr:from>
    <xdr:to>
      <xdr:col>15</xdr:col>
      <xdr:colOff>101600</xdr:colOff>
      <xdr:row>75</xdr:row>
      <xdr:rowOff>75667</xdr:rowOff>
    </xdr:to>
    <xdr:sp macro="" textlink="">
      <xdr:nvSpPr>
        <xdr:cNvPr id="195" name="楕円 194"/>
        <xdr:cNvSpPr/>
      </xdr:nvSpPr>
      <xdr:spPr>
        <a:xfrm>
          <a:off x="2857500" y="128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92194</xdr:rowOff>
    </xdr:from>
    <xdr:ext cx="599010" cy="259045"/>
    <xdr:sp macro="" textlink="">
      <xdr:nvSpPr>
        <xdr:cNvPr id="196" name="テキスト ボックス 195"/>
        <xdr:cNvSpPr txBox="1"/>
      </xdr:nvSpPr>
      <xdr:spPr>
        <a:xfrm>
          <a:off x="2608795" y="1260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71628</xdr:rowOff>
    </xdr:from>
    <xdr:to>
      <xdr:col>10</xdr:col>
      <xdr:colOff>165100</xdr:colOff>
      <xdr:row>76</xdr:row>
      <xdr:rowOff>1778</xdr:rowOff>
    </xdr:to>
    <xdr:sp macro="" textlink="">
      <xdr:nvSpPr>
        <xdr:cNvPr id="197" name="楕円 196"/>
        <xdr:cNvSpPr/>
      </xdr:nvSpPr>
      <xdr:spPr>
        <a:xfrm>
          <a:off x="19685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164355</xdr:rowOff>
    </xdr:from>
    <xdr:ext cx="599010" cy="259045"/>
    <xdr:sp macro="" textlink="">
      <xdr:nvSpPr>
        <xdr:cNvPr id="198" name="テキスト ボックス 197"/>
        <xdr:cNvSpPr txBox="1"/>
      </xdr:nvSpPr>
      <xdr:spPr>
        <a:xfrm>
          <a:off x="1719795" y="130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112623</xdr:rowOff>
    </xdr:from>
    <xdr:to>
      <xdr:col>6</xdr:col>
      <xdr:colOff>38100</xdr:colOff>
      <xdr:row>74</xdr:row>
      <xdr:rowOff>42773</xdr:rowOff>
    </xdr:to>
    <xdr:sp macro="" textlink="">
      <xdr:nvSpPr>
        <xdr:cNvPr id="199" name="楕円 198"/>
        <xdr:cNvSpPr/>
      </xdr:nvSpPr>
      <xdr:spPr>
        <a:xfrm>
          <a:off x="1079500" y="126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59300</xdr:rowOff>
    </xdr:from>
    <xdr:ext cx="599010" cy="259045"/>
    <xdr:sp macro="" textlink="">
      <xdr:nvSpPr>
        <xdr:cNvPr id="200" name="テキスト ボックス 199"/>
        <xdr:cNvSpPr txBox="1"/>
      </xdr:nvSpPr>
      <xdr:spPr>
        <a:xfrm>
          <a:off x="830795" y="1240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5" name="直線コネクタ 224"/>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6"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27" name="直線コネクタ 226"/>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28"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29" name="直線コネクタ 228"/>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46641</xdr:rowOff>
    </xdr:from>
    <xdr:to>
      <xdr:col>24</xdr:col>
      <xdr:colOff>63500</xdr:colOff>
      <xdr:row>99</xdr:row>
      <xdr:rowOff>53175</xdr:rowOff>
    </xdr:to>
    <xdr:cxnSp macro="">
      <xdr:nvCxnSpPr>
        <xdr:cNvPr id="230" name="直線コネクタ 229"/>
        <xdr:cNvCxnSpPr/>
      </xdr:nvCxnSpPr>
      <xdr:spPr>
        <a:xfrm flipV="1">
          <a:off x="3797300" y="17020191"/>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1"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2" name="フローチャート: 判断 231"/>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38564</xdr:rowOff>
    </xdr:from>
    <xdr:to>
      <xdr:col>19</xdr:col>
      <xdr:colOff>177800</xdr:colOff>
      <xdr:row>99</xdr:row>
      <xdr:rowOff>53175</xdr:rowOff>
    </xdr:to>
    <xdr:cxnSp macro="">
      <xdr:nvCxnSpPr>
        <xdr:cNvPr id="233" name="直線コネクタ 232"/>
        <xdr:cNvCxnSpPr/>
      </xdr:nvCxnSpPr>
      <xdr:spPr>
        <a:xfrm>
          <a:off x="2908300" y="17012114"/>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4" name="フローチャート: 判断 233"/>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5" name="テキスト ボックス 234"/>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38564</xdr:rowOff>
    </xdr:from>
    <xdr:to>
      <xdr:col>15</xdr:col>
      <xdr:colOff>50800</xdr:colOff>
      <xdr:row>99</xdr:row>
      <xdr:rowOff>52566</xdr:rowOff>
    </xdr:to>
    <xdr:cxnSp macro="">
      <xdr:nvCxnSpPr>
        <xdr:cNvPr id="236" name="直線コネクタ 235"/>
        <xdr:cNvCxnSpPr/>
      </xdr:nvCxnSpPr>
      <xdr:spPr>
        <a:xfrm flipV="1">
          <a:off x="2019300" y="1701211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37" name="フローチャート: 判断 236"/>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38" name="テキスト ボックス 237"/>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49364</xdr:rowOff>
    </xdr:from>
    <xdr:to>
      <xdr:col>10</xdr:col>
      <xdr:colOff>114300</xdr:colOff>
      <xdr:row>99</xdr:row>
      <xdr:rowOff>52566</xdr:rowOff>
    </xdr:to>
    <xdr:cxnSp macro="">
      <xdr:nvCxnSpPr>
        <xdr:cNvPr id="239" name="直線コネクタ 238"/>
        <xdr:cNvCxnSpPr/>
      </xdr:nvCxnSpPr>
      <xdr:spPr>
        <a:xfrm>
          <a:off x="1130300" y="1702291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0" name="フローチャート: 判断 239"/>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1" name="テキスト ボックス 240"/>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2" name="フローチャート: 判断 241"/>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3" name="テキスト ボックス 242"/>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167291</xdr:rowOff>
    </xdr:from>
    <xdr:to>
      <xdr:col>24</xdr:col>
      <xdr:colOff>114300</xdr:colOff>
      <xdr:row>99</xdr:row>
      <xdr:rowOff>97441</xdr:rowOff>
    </xdr:to>
    <xdr:sp macro="" textlink="">
      <xdr:nvSpPr>
        <xdr:cNvPr id="249" name="楕円 248"/>
        <xdr:cNvSpPr/>
      </xdr:nvSpPr>
      <xdr:spPr>
        <a:xfrm>
          <a:off x="4584700" y="16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82218</xdr:rowOff>
    </xdr:from>
    <xdr:ext cx="534377" cy="259045"/>
    <xdr:sp macro="" textlink="">
      <xdr:nvSpPr>
        <xdr:cNvPr id="250" name="衛生費該当値テキスト"/>
        <xdr:cNvSpPr txBox="1"/>
      </xdr:nvSpPr>
      <xdr:spPr>
        <a:xfrm>
          <a:off x="4686300" y="16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2375</xdr:rowOff>
    </xdr:from>
    <xdr:to>
      <xdr:col>20</xdr:col>
      <xdr:colOff>38100</xdr:colOff>
      <xdr:row>99</xdr:row>
      <xdr:rowOff>103975</xdr:rowOff>
    </xdr:to>
    <xdr:sp macro="" textlink="">
      <xdr:nvSpPr>
        <xdr:cNvPr id="251" name="楕円 250"/>
        <xdr:cNvSpPr/>
      </xdr:nvSpPr>
      <xdr:spPr>
        <a:xfrm>
          <a:off x="3746500" y="169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95102</xdr:rowOff>
    </xdr:from>
    <xdr:ext cx="534377" cy="259045"/>
    <xdr:sp macro="" textlink="">
      <xdr:nvSpPr>
        <xdr:cNvPr id="252" name="テキスト ボックス 251"/>
        <xdr:cNvSpPr txBox="1"/>
      </xdr:nvSpPr>
      <xdr:spPr>
        <a:xfrm>
          <a:off x="3530111" y="170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159214</xdr:rowOff>
    </xdr:from>
    <xdr:to>
      <xdr:col>15</xdr:col>
      <xdr:colOff>101600</xdr:colOff>
      <xdr:row>99</xdr:row>
      <xdr:rowOff>89364</xdr:rowOff>
    </xdr:to>
    <xdr:sp macro="" textlink="">
      <xdr:nvSpPr>
        <xdr:cNvPr id="253" name="楕円 252"/>
        <xdr:cNvSpPr/>
      </xdr:nvSpPr>
      <xdr:spPr>
        <a:xfrm>
          <a:off x="2857500" y="16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80491</xdr:rowOff>
    </xdr:from>
    <xdr:ext cx="534377" cy="259045"/>
    <xdr:sp macro="" textlink="">
      <xdr:nvSpPr>
        <xdr:cNvPr id="254" name="テキスト ボックス 253"/>
        <xdr:cNvSpPr txBox="1"/>
      </xdr:nvSpPr>
      <xdr:spPr>
        <a:xfrm>
          <a:off x="2641111" y="170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1766</xdr:rowOff>
    </xdr:from>
    <xdr:to>
      <xdr:col>10</xdr:col>
      <xdr:colOff>165100</xdr:colOff>
      <xdr:row>99</xdr:row>
      <xdr:rowOff>103366</xdr:rowOff>
    </xdr:to>
    <xdr:sp macro="" textlink="">
      <xdr:nvSpPr>
        <xdr:cNvPr id="255" name="楕円 254"/>
        <xdr:cNvSpPr/>
      </xdr:nvSpPr>
      <xdr:spPr>
        <a:xfrm>
          <a:off x="1968500" y="169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94493</xdr:rowOff>
    </xdr:from>
    <xdr:ext cx="534377" cy="259045"/>
    <xdr:sp macro="" textlink="">
      <xdr:nvSpPr>
        <xdr:cNvPr id="256" name="テキスト ボックス 255"/>
        <xdr:cNvSpPr txBox="1"/>
      </xdr:nvSpPr>
      <xdr:spPr>
        <a:xfrm>
          <a:off x="1752111" y="170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170014</xdr:rowOff>
    </xdr:from>
    <xdr:to>
      <xdr:col>6</xdr:col>
      <xdr:colOff>38100</xdr:colOff>
      <xdr:row>99</xdr:row>
      <xdr:rowOff>100164</xdr:rowOff>
    </xdr:to>
    <xdr:sp macro="" textlink="">
      <xdr:nvSpPr>
        <xdr:cNvPr id="257" name="楕円 256"/>
        <xdr:cNvSpPr/>
      </xdr:nvSpPr>
      <xdr:spPr>
        <a:xfrm>
          <a:off x="1079500" y="169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91291</xdr:rowOff>
    </xdr:from>
    <xdr:ext cx="534377" cy="259045"/>
    <xdr:sp macro="" textlink="">
      <xdr:nvSpPr>
        <xdr:cNvPr id="258" name="テキスト ボックス 257"/>
        <xdr:cNvSpPr txBox="1"/>
      </xdr:nvSpPr>
      <xdr:spPr>
        <a:xfrm>
          <a:off x="863111" y="170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2" name="直線コネクタ 281"/>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5"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6" name="直線コネクタ 285"/>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132271</xdr:rowOff>
    </xdr:from>
    <xdr:to>
      <xdr:col>55</xdr:col>
      <xdr:colOff>0</xdr:colOff>
      <xdr:row>37</xdr:row>
      <xdr:rowOff>157988</xdr:rowOff>
    </xdr:to>
    <xdr:cxnSp macro="">
      <xdr:nvCxnSpPr>
        <xdr:cNvPr id="287" name="直線コネクタ 286"/>
        <xdr:cNvCxnSpPr/>
      </xdr:nvCxnSpPr>
      <xdr:spPr>
        <a:xfrm>
          <a:off x="9639300" y="6475921"/>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88"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89" name="フローチャート: 判断 288"/>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66929</xdr:rowOff>
    </xdr:from>
    <xdr:to>
      <xdr:col>50</xdr:col>
      <xdr:colOff>114300</xdr:colOff>
      <xdr:row>37</xdr:row>
      <xdr:rowOff>132271</xdr:rowOff>
    </xdr:to>
    <xdr:cxnSp macro="">
      <xdr:nvCxnSpPr>
        <xdr:cNvPr id="290" name="直線コネクタ 289"/>
        <xdr:cNvCxnSpPr/>
      </xdr:nvCxnSpPr>
      <xdr:spPr>
        <a:xfrm>
          <a:off x="8750300" y="6410579"/>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1" name="フローチャート: 判断 290"/>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2" name="テキスト ボックス 291"/>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147320</xdr:rowOff>
    </xdr:from>
    <xdr:to>
      <xdr:col>45</xdr:col>
      <xdr:colOff>177800</xdr:colOff>
      <xdr:row>37</xdr:row>
      <xdr:rowOff>66929</xdr:rowOff>
    </xdr:to>
    <xdr:cxnSp macro="">
      <xdr:nvCxnSpPr>
        <xdr:cNvPr id="293" name="直線コネクタ 292"/>
        <xdr:cNvCxnSpPr/>
      </xdr:nvCxnSpPr>
      <xdr:spPr>
        <a:xfrm>
          <a:off x="7861300" y="5805170"/>
          <a:ext cx="8890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4" name="フローチャート: 判断 293"/>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5" name="テキスト ボックス 294"/>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2730</xdr:rowOff>
    </xdr:from>
    <xdr:to>
      <xdr:col>41</xdr:col>
      <xdr:colOff>50800</xdr:colOff>
      <xdr:row>33</xdr:row>
      <xdr:rowOff>147320</xdr:rowOff>
    </xdr:to>
    <xdr:cxnSp macro="">
      <xdr:nvCxnSpPr>
        <xdr:cNvPr id="296" name="直線コネクタ 295"/>
        <xdr:cNvCxnSpPr/>
      </xdr:nvCxnSpPr>
      <xdr:spPr>
        <a:xfrm>
          <a:off x="6972300" y="5660580"/>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297" name="フローチャート: 判断 296"/>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298" name="テキスト ボックス 297"/>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299" name="フローチャート: 判断 298"/>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0" name="テキスト ボックス 299"/>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06" name="楕円 305"/>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130065</xdr:rowOff>
    </xdr:from>
    <xdr:ext cx="469744" cy="259045"/>
    <xdr:sp macro="" textlink="">
      <xdr:nvSpPr>
        <xdr:cNvPr id="307" name="労働費該当値テキスト"/>
        <xdr:cNvSpPr txBox="1"/>
      </xdr:nvSpPr>
      <xdr:spPr>
        <a:xfrm>
          <a:off x="10528300"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81471</xdr:rowOff>
    </xdr:from>
    <xdr:to>
      <xdr:col>50</xdr:col>
      <xdr:colOff>165100</xdr:colOff>
      <xdr:row>38</xdr:row>
      <xdr:rowOff>11621</xdr:rowOff>
    </xdr:to>
    <xdr:sp macro="" textlink="">
      <xdr:nvSpPr>
        <xdr:cNvPr id="308" name="楕円 307"/>
        <xdr:cNvSpPr/>
      </xdr:nvSpPr>
      <xdr:spPr>
        <a:xfrm>
          <a:off x="9588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28148</xdr:rowOff>
    </xdr:from>
    <xdr:ext cx="469744" cy="259045"/>
    <xdr:sp macro="" textlink="">
      <xdr:nvSpPr>
        <xdr:cNvPr id="309" name="テキスト ボックス 308"/>
        <xdr:cNvSpPr txBox="1"/>
      </xdr:nvSpPr>
      <xdr:spPr>
        <a:xfrm>
          <a:off x="9404428" y="62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16129</xdr:rowOff>
    </xdr:from>
    <xdr:to>
      <xdr:col>46</xdr:col>
      <xdr:colOff>38100</xdr:colOff>
      <xdr:row>37</xdr:row>
      <xdr:rowOff>117729</xdr:rowOff>
    </xdr:to>
    <xdr:sp macro="" textlink="">
      <xdr:nvSpPr>
        <xdr:cNvPr id="310" name="楕円 309"/>
        <xdr:cNvSpPr/>
      </xdr:nvSpPr>
      <xdr:spPr>
        <a:xfrm>
          <a:off x="8699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134256</xdr:rowOff>
    </xdr:from>
    <xdr:ext cx="469744" cy="259045"/>
    <xdr:sp macro="" textlink="">
      <xdr:nvSpPr>
        <xdr:cNvPr id="311" name="テキスト ボックス 310"/>
        <xdr:cNvSpPr txBox="1"/>
      </xdr:nvSpPr>
      <xdr:spPr>
        <a:xfrm>
          <a:off x="8515428" y="61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96520</xdr:rowOff>
    </xdr:from>
    <xdr:to>
      <xdr:col>41</xdr:col>
      <xdr:colOff>101600</xdr:colOff>
      <xdr:row>34</xdr:row>
      <xdr:rowOff>26670</xdr:rowOff>
    </xdr:to>
    <xdr:sp macro="" textlink="">
      <xdr:nvSpPr>
        <xdr:cNvPr id="312" name="楕円 311"/>
        <xdr:cNvSpPr/>
      </xdr:nvSpPr>
      <xdr:spPr>
        <a:xfrm>
          <a:off x="7810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43197</xdr:rowOff>
    </xdr:from>
    <xdr:ext cx="469744" cy="259045"/>
    <xdr:sp macro="" textlink="">
      <xdr:nvSpPr>
        <xdr:cNvPr id="313" name="テキスト ボックス 312"/>
        <xdr:cNvSpPr txBox="1"/>
      </xdr:nvSpPr>
      <xdr:spPr>
        <a:xfrm>
          <a:off x="7626428"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123380</xdr:rowOff>
    </xdr:from>
    <xdr:to>
      <xdr:col>36</xdr:col>
      <xdr:colOff>165100</xdr:colOff>
      <xdr:row>33</xdr:row>
      <xdr:rowOff>53530</xdr:rowOff>
    </xdr:to>
    <xdr:sp macro="" textlink="">
      <xdr:nvSpPr>
        <xdr:cNvPr id="314" name="楕円 313"/>
        <xdr:cNvSpPr/>
      </xdr:nvSpPr>
      <xdr:spPr>
        <a:xfrm>
          <a:off x="69215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70057</xdr:rowOff>
    </xdr:from>
    <xdr:ext cx="469744" cy="259045"/>
    <xdr:sp macro="" textlink="">
      <xdr:nvSpPr>
        <xdr:cNvPr id="315" name="テキスト ボックス 314"/>
        <xdr:cNvSpPr txBox="1"/>
      </xdr:nvSpPr>
      <xdr:spPr>
        <a:xfrm>
          <a:off x="6737428" y="53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37" name="直線コネクタ 336"/>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38"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39" name="直線コネクタ 338"/>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0"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1" name="直線コネクタ 340"/>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108268</xdr:rowOff>
    </xdr:from>
    <xdr:to>
      <xdr:col>55</xdr:col>
      <xdr:colOff>0</xdr:colOff>
      <xdr:row>57</xdr:row>
      <xdr:rowOff>149736</xdr:rowOff>
    </xdr:to>
    <xdr:cxnSp macro="">
      <xdr:nvCxnSpPr>
        <xdr:cNvPr id="342" name="直線コネクタ 341"/>
        <xdr:cNvCxnSpPr/>
      </xdr:nvCxnSpPr>
      <xdr:spPr>
        <a:xfrm flipV="1">
          <a:off x="9639300" y="9880918"/>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3"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4" name="フローチャート: 判断 343"/>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149736</xdr:rowOff>
    </xdr:from>
    <xdr:to>
      <xdr:col>50</xdr:col>
      <xdr:colOff>114300</xdr:colOff>
      <xdr:row>58</xdr:row>
      <xdr:rowOff>55827</xdr:rowOff>
    </xdr:to>
    <xdr:cxnSp macro="">
      <xdr:nvCxnSpPr>
        <xdr:cNvPr id="345" name="直線コネクタ 344"/>
        <xdr:cNvCxnSpPr/>
      </xdr:nvCxnSpPr>
      <xdr:spPr>
        <a:xfrm flipV="1">
          <a:off x="8750300" y="9922386"/>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6" name="フローチャート: 判断 345"/>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47" name="テキスト ボックス 346"/>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55827</xdr:rowOff>
    </xdr:from>
    <xdr:to>
      <xdr:col>45</xdr:col>
      <xdr:colOff>177800</xdr:colOff>
      <xdr:row>58</xdr:row>
      <xdr:rowOff>87602</xdr:rowOff>
    </xdr:to>
    <xdr:cxnSp macro="">
      <xdr:nvCxnSpPr>
        <xdr:cNvPr id="348" name="直線コネクタ 347"/>
        <xdr:cNvCxnSpPr/>
      </xdr:nvCxnSpPr>
      <xdr:spPr>
        <a:xfrm flipV="1">
          <a:off x="7861300" y="999992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49" name="フローチャート: 判断 348"/>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0" name="テキスト ボックス 349"/>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87602</xdr:rowOff>
    </xdr:from>
    <xdr:to>
      <xdr:col>41</xdr:col>
      <xdr:colOff>50800</xdr:colOff>
      <xdr:row>58</xdr:row>
      <xdr:rowOff>97592</xdr:rowOff>
    </xdr:to>
    <xdr:cxnSp macro="">
      <xdr:nvCxnSpPr>
        <xdr:cNvPr id="351" name="直線コネクタ 350"/>
        <xdr:cNvCxnSpPr/>
      </xdr:nvCxnSpPr>
      <xdr:spPr>
        <a:xfrm flipV="1">
          <a:off x="6972300" y="100317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2" name="フローチャート: 判断 351"/>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3" name="テキスト ボックス 352"/>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4" name="フローチャート: 判断 353"/>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5" name="テキスト ボックス 354"/>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57468</xdr:rowOff>
    </xdr:from>
    <xdr:to>
      <xdr:col>55</xdr:col>
      <xdr:colOff>50800</xdr:colOff>
      <xdr:row>57</xdr:row>
      <xdr:rowOff>159068</xdr:rowOff>
    </xdr:to>
    <xdr:sp macro="" textlink="">
      <xdr:nvSpPr>
        <xdr:cNvPr id="361" name="楕円 360"/>
        <xdr:cNvSpPr/>
      </xdr:nvSpPr>
      <xdr:spPr>
        <a:xfrm>
          <a:off x="104267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80345</xdr:rowOff>
    </xdr:from>
    <xdr:ext cx="469744" cy="259045"/>
    <xdr:sp macro="" textlink="">
      <xdr:nvSpPr>
        <xdr:cNvPr id="362" name="農林水産業費該当値テキスト"/>
        <xdr:cNvSpPr txBox="1"/>
      </xdr:nvSpPr>
      <xdr:spPr>
        <a:xfrm>
          <a:off x="10528300" y="96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98936</xdr:rowOff>
    </xdr:from>
    <xdr:to>
      <xdr:col>50</xdr:col>
      <xdr:colOff>165100</xdr:colOff>
      <xdr:row>58</xdr:row>
      <xdr:rowOff>29086</xdr:rowOff>
    </xdr:to>
    <xdr:sp macro="" textlink="">
      <xdr:nvSpPr>
        <xdr:cNvPr id="363" name="楕円 362"/>
        <xdr:cNvSpPr/>
      </xdr:nvSpPr>
      <xdr:spPr>
        <a:xfrm>
          <a:off x="9588500" y="98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45613</xdr:rowOff>
    </xdr:from>
    <xdr:ext cx="469744" cy="259045"/>
    <xdr:sp macro="" textlink="">
      <xdr:nvSpPr>
        <xdr:cNvPr id="364" name="テキスト ボックス 363"/>
        <xdr:cNvSpPr txBox="1"/>
      </xdr:nvSpPr>
      <xdr:spPr>
        <a:xfrm>
          <a:off x="9404428" y="96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5027</xdr:rowOff>
    </xdr:from>
    <xdr:to>
      <xdr:col>46</xdr:col>
      <xdr:colOff>38100</xdr:colOff>
      <xdr:row>58</xdr:row>
      <xdr:rowOff>106627</xdr:rowOff>
    </xdr:to>
    <xdr:sp macro="" textlink="">
      <xdr:nvSpPr>
        <xdr:cNvPr id="365" name="楕円 364"/>
        <xdr:cNvSpPr/>
      </xdr:nvSpPr>
      <xdr:spPr>
        <a:xfrm>
          <a:off x="8699500" y="99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97754</xdr:rowOff>
    </xdr:from>
    <xdr:ext cx="469744" cy="259045"/>
    <xdr:sp macro="" textlink="">
      <xdr:nvSpPr>
        <xdr:cNvPr id="366" name="テキスト ボックス 365"/>
        <xdr:cNvSpPr txBox="1"/>
      </xdr:nvSpPr>
      <xdr:spPr>
        <a:xfrm>
          <a:off x="8515428" y="1004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36802</xdr:rowOff>
    </xdr:from>
    <xdr:to>
      <xdr:col>41</xdr:col>
      <xdr:colOff>101600</xdr:colOff>
      <xdr:row>58</xdr:row>
      <xdr:rowOff>138402</xdr:rowOff>
    </xdr:to>
    <xdr:sp macro="" textlink="">
      <xdr:nvSpPr>
        <xdr:cNvPr id="367" name="楕円 366"/>
        <xdr:cNvSpPr/>
      </xdr:nvSpPr>
      <xdr:spPr>
        <a:xfrm>
          <a:off x="7810500" y="9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129529</xdr:rowOff>
    </xdr:from>
    <xdr:ext cx="469744" cy="259045"/>
    <xdr:sp macro="" textlink="">
      <xdr:nvSpPr>
        <xdr:cNvPr id="368" name="テキスト ボックス 367"/>
        <xdr:cNvSpPr txBox="1"/>
      </xdr:nvSpPr>
      <xdr:spPr>
        <a:xfrm>
          <a:off x="7626428" y="10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46792</xdr:rowOff>
    </xdr:from>
    <xdr:to>
      <xdr:col>36</xdr:col>
      <xdr:colOff>165100</xdr:colOff>
      <xdr:row>58</xdr:row>
      <xdr:rowOff>148392</xdr:rowOff>
    </xdr:to>
    <xdr:sp macro="" textlink="">
      <xdr:nvSpPr>
        <xdr:cNvPr id="369" name="楕円 368"/>
        <xdr:cNvSpPr/>
      </xdr:nvSpPr>
      <xdr:spPr>
        <a:xfrm>
          <a:off x="6921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139519</xdr:rowOff>
    </xdr:from>
    <xdr:ext cx="469744" cy="259045"/>
    <xdr:sp macro="" textlink="">
      <xdr:nvSpPr>
        <xdr:cNvPr id="370" name="テキスト ボックス 369"/>
        <xdr:cNvSpPr txBox="1"/>
      </xdr:nvSpPr>
      <xdr:spPr>
        <a:xfrm>
          <a:off x="6737428" y="1008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4" name="直線コネクタ 393"/>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5"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6" name="直線コネクタ 395"/>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397"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398" name="直線コネクタ 397"/>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144120</xdr:rowOff>
    </xdr:from>
    <xdr:to>
      <xdr:col>55</xdr:col>
      <xdr:colOff>0</xdr:colOff>
      <xdr:row>77</xdr:row>
      <xdr:rowOff>164312</xdr:rowOff>
    </xdr:to>
    <xdr:cxnSp macro="">
      <xdr:nvCxnSpPr>
        <xdr:cNvPr id="399" name="直線コネクタ 398"/>
        <xdr:cNvCxnSpPr/>
      </xdr:nvCxnSpPr>
      <xdr:spPr>
        <a:xfrm flipV="1">
          <a:off x="9639300" y="12831420"/>
          <a:ext cx="838200" cy="5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0"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1" name="フローチャート: 判断 400"/>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107277</xdr:rowOff>
    </xdr:from>
    <xdr:to>
      <xdr:col>50</xdr:col>
      <xdr:colOff>114300</xdr:colOff>
      <xdr:row>77</xdr:row>
      <xdr:rowOff>164312</xdr:rowOff>
    </xdr:to>
    <xdr:cxnSp macro="">
      <xdr:nvCxnSpPr>
        <xdr:cNvPr id="402" name="直線コネクタ 401"/>
        <xdr:cNvCxnSpPr/>
      </xdr:nvCxnSpPr>
      <xdr:spPr>
        <a:xfrm>
          <a:off x="8750300" y="13308927"/>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3" name="フローチャート: 判断 402"/>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4" name="テキスト ボックス 403"/>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107277</xdr:rowOff>
    </xdr:from>
    <xdr:to>
      <xdr:col>45</xdr:col>
      <xdr:colOff>177800</xdr:colOff>
      <xdr:row>78</xdr:row>
      <xdr:rowOff>29057</xdr:rowOff>
    </xdr:to>
    <xdr:cxnSp macro="">
      <xdr:nvCxnSpPr>
        <xdr:cNvPr id="405" name="直線コネクタ 404"/>
        <xdr:cNvCxnSpPr/>
      </xdr:nvCxnSpPr>
      <xdr:spPr>
        <a:xfrm flipV="1">
          <a:off x="7861300" y="13308927"/>
          <a:ext cx="889000" cy="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6" name="フローチャート: 判断 405"/>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07" name="テキスト ボックス 406"/>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15380</xdr:rowOff>
    </xdr:from>
    <xdr:to>
      <xdr:col>41</xdr:col>
      <xdr:colOff>50800</xdr:colOff>
      <xdr:row>78</xdr:row>
      <xdr:rowOff>29057</xdr:rowOff>
    </xdr:to>
    <xdr:cxnSp macro="">
      <xdr:nvCxnSpPr>
        <xdr:cNvPr id="408" name="直線コネクタ 407"/>
        <xdr:cNvCxnSpPr/>
      </xdr:nvCxnSpPr>
      <xdr:spPr>
        <a:xfrm>
          <a:off x="6972300" y="13388480"/>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09" name="フローチャート: 判断 408"/>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0" name="テキスト ボックス 409"/>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1" name="フローチャート: 判断 410"/>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2" name="テキスト ボックス 411"/>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93320</xdr:rowOff>
    </xdr:from>
    <xdr:to>
      <xdr:col>55</xdr:col>
      <xdr:colOff>50800</xdr:colOff>
      <xdr:row>75</xdr:row>
      <xdr:rowOff>23470</xdr:rowOff>
    </xdr:to>
    <xdr:sp macro="" textlink="">
      <xdr:nvSpPr>
        <xdr:cNvPr id="418" name="楕円 417"/>
        <xdr:cNvSpPr/>
      </xdr:nvSpPr>
      <xdr:spPr>
        <a:xfrm>
          <a:off x="104267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116197</xdr:rowOff>
    </xdr:from>
    <xdr:ext cx="534377" cy="259045"/>
    <xdr:sp macro="" textlink="">
      <xdr:nvSpPr>
        <xdr:cNvPr id="419" name="商工費該当値テキスト"/>
        <xdr:cNvSpPr txBox="1"/>
      </xdr:nvSpPr>
      <xdr:spPr>
        <a:xfrm>
          <a:off x="10528300"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113512</xdr:rowOff>
    </xdr:from>
    <xdr:to>
      <xdr:col>50</xdr:col>
      <xdr:colOff>165100</xdr:colOff>
      <xdr:row>78</xdr:row>
      <xdr:rowOff>43662</xdr:rowOff>
    </xdr:to>
    <xdr:sp macro="" textlink="">
      <xdr:nvSpPr>
        <xdr:cNvPr id="420" name="楕円 419"/>
        <xdr:cNvSpPr/>
      </xdr:nvSpPr>
      <xdr:spPr>
        <a:xfrm>
          <a:off x="9588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34789</xdr:rowOff>
    </xdr:from>
    <xdr:ext cx="469744" cy="259045"/>
    <xdr:sp macro="" textlink="">
      <xdr:nvSpPr>
        <xdr:cNvPr id="421" name="テキスト ボックス 420"/>
        <xdr:cNvSpPr txBox="1"/>
      </xdr:nvSpPr>
      <xdr:spPr>
        <a:xfrm>
          <a:off x="9404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56477</xdr:rowOff>
    </xdr:from>
    <xdr:to>
      <xdr:col>46</xdr:col>
      <xdr:colOff>38100</xdr:colOff>
      <xdr:row>77</xdr:row>
      <xdr:rowOff>158077</xdr:rowOff>
    </xdr:to>
    <xdr:sp macro="" textlink="">
      <xdr:nvSpPr>
        <xdr:cNvPr id="422" name="楕円 421"/>
        <xdr:cNvSpPr/>
      </xdr:nvSpPr>
      <xdr:spPr>
        <a:xfrm>
          <a:off x="8699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3154</xdr:rowOff>
    </xdr:from>
    <xdr:ext cx="469744" cy="259045"/>
    <xdr:sp macro="" textlink="">
      <xdr:nvSpPr>
        <xdr:cNvPr id="423" name="テキスト ボックス 422"/>
        <xdr:cNvSpPr txBox="1"/>
      </xdr:nvSpPr>
      <xdr:spPr>
        <a:xfrm>
          <a:off x="8515428"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149707</xdr:rowOff>
    </xdr:from>
    <xdr:to>
      <xdr:col>41</xdr:col>
      <xdr:colOff>101600</xdr:colOff>
      <xdr:row>78</xdr:row>
      <xdr:rowOff>79857</xdr:rowOff>
    </xdr:to>
    <xdr:sp macro="" textlink="">
      <xdr:nvSpPr>
        <xdr:cNvPr id="424" name="楕円 423"/>
        <xdr:cNvSpPr/>
      </xdr:nvSpPr>
      <xdr:spPr>
        <a:xfrm>
          <a:off x="7810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70984</xdr:rowOff>
    </xdr:from>
    <xdr:ext cx="469744" cy="259045"/>
    <xdr:sp macro="" textlink="">
      <xdr:nvSpPr>
        <xdr:cNvPr id="425" name="テキスト ボックス 424"/>
        <xdr:cNvSpPr txBox="1"/>
      </xdr:nvSpPr>
      <xdr:spPr>
        <a:xfrm>
          <a:off x="7626428"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136030</xdr:rowOff>
    </xdr:from>
    <xdr:to>
      <xdr:col>36</xdr:col>
      <xdr:colOff>165100</xdr:colOff>
      <xdr:row>78</xdr:row>
      <xdr:rowOff>66180</xdr:rowOff>
    </xdr:to>
    <xdr:sp macro="" textlink="">
      <xdr:nvSpPr>
        <xdr:cNvPr id="426" name="楕円 425"/>
        <xdr:cNvSpPr/>
      </xdr:nvSpPr>
      <xdr:spPr>
        <a:xfrm>
          <a:off x="6921500" y="133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57307</xdr:rowOff>
    </xdr:from>
    <xdr:ext cx="469744" cy="259045"/>
    <xdr:sp macro="" textlink="">
      <xdr:nvSpPr>
        <xdr:cNvPr id="427" name="テキスト ボックス 426"/>
        <xdr:cNvSpPr txBox="1"/>
      </xdr:nvSpPr>
      <xdr:spPr>
        <a:xfrm>
          <a:off x="6737428" y="134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49" name="直線コネクタ 448"/>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0"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1" name="直線コネクタ 450"/>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2"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3" name="直線コネクタ 452"/>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36007</xdr:rowOff>
    </xdr:from>
    <xdr:to>
      <xdr:col>55</xdr:col>
      <xdr:colOff>0</xdr:colOff>
      <xdr:row>95</xdr:row>
      <xdr:rowOff>115934</xdr:rowOff>
    </xdr:to>
    <xdr:cxnSp macro="">
      <xdr:nvCxnSpPr>
        <xdr:cNvPr id="454" name="直線コネクタ 453"/>
        <xdr:cNvCxnSpPr/>
      </xdr:nvCxnSpPr>
      <xdr:spPr>
        <a:xfrm flipV="1">
          <a:off x="9639300" y="16323757"/>
          <a:ext cx="8382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5"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6" name="フローチャート: 判断 455"/>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39994</xdr:rowOff>
    </xdr:from>
    <xdr:to>
      <xdr:col>50</xdr:col>
      <xdr:colOff>114300</xdr:colOff>
      <xdr:row>95</xdr:row>
      <xdr:rowOff>115934</xdr:rowOff>
    </xdr:to>
    <xdr:cxnSp macro="">
      <xdr:nvCxnSpPr>
        <xdr:cNvPr id="457" name="直線コネクタ 456"/>
        <xdr:cNvCxnSpPr/>
      </xdr:nvCxnSpPr>
      <xdr:spPr>
        <a:xfrm>
          <a:off x="8750300" y="15470494"/>
          <a:ext cx="8890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58" name="フローチャート: 判断 457"/>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59" name="テキスト ボックス 458"/>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39994</xdr:rowOff>
    </xdr:from>
    <xdr:to>
      <xdr:col>45</xdr:col>
      <xdr:colOff>177800</xdr:colOff>
      <xdr:row>94</xdr:row>
      <xdr:rowOff>92974</xdr:rowOff>
    </xdr:to>
    <xdr:cxnSp macro="">
      <xdr:nvCxnSpPr>
        <xdr:cNvPr id="460" name="直線コネクタ 459"/>
        <xdr:cNvCxnSpPr/>
      </xdr:nvCxnSpPr>
      <xdr:spPr>
        <a:xfrm flipV="1">
          <a:off x="7861300" y="15470494"/>
          <a:ext cx="8890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1" name="フローチャート: 判断 460"/>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2" name="テキスト ボックス 461"/>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92974</xdr:rowOff>
    </xdr:from>
    <xdr:to>
      <xdr:col>41</xdr:col>
      <xdr:colOff>50800</xdr:colOff>
      <xdr:row>96</xdr:row>
      <xdr:rowOff>106302</xdr:rowOff>
    </xdr:to>
    <xdr:cxnSp macro="">
      <xdr:nvCxnSpPr>
        <xdr:cNvPr id="463" name="直線コネクタ 462"/>
        <xdr:cNvCxnSpPr/>
      </xdr:nvCxnSpPr>
      <xdr:spPr>
        <a:xfrm flipV="1">
          <a:off x="6972300" y="16209274"/>
          <a:ext cx="889000" cy="3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4" name="フローチャート: 判断 463"/>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5" name="テキスト ボックス 464"/>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6" name="フローチャート: 判断 465"/>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67" name="テキスト ボックス 466"/>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156657</xdr:rowOff>
    </xdr:from>
    <xdr:to>
      <xdr:col>55</xdr:col>
      <xdr:colOff>50800</xdr:colOff>
      <xdr:row>95</xdr:row>
      <xdr:rowOff>86807</xdr:rowOff>
    </xdr:to>
    <xdr:sp macro="" textlink="">
      <xdr:nvSpPr>
        <xdr:cNvPr id="473" name="楕円 472"/>
        <xdr:cNvSpPr/>
      </xdr:nvSpPr>
      <xdr:spPr>
        <a:xfrm>
          <a:off x="10426700" y="162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8084</xdr:rowOff>
    </xdr:from>
    <xdr:ext cx="599010" cy="259045"/>
    <xdr:sp macro="" textlink="">
      <xdr:nvSpPr>
        <xdr:cNvPr id="474" name="土木費該当値テキスト"/>
        <xdr:cNvSpPr txBox="1"/>
      </xdr:nvSpPr>
      <xdr:spPr>
        <a:xfrm>
          <a:off x="10528300" y="1612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65134</xdr:rowOff>
    </xdr:from>
    <xdr:to>
      <xdr:col>50</xdr:col>
      <xdr:colOff>165100</xdr:colOff>
      <xdr:row>95</xdr:row>
      <xdr:rowOff>166734</xdr:rowOff>
    </xdr:to>
    <xdr:sp macro="" textlink="">
      <xdr:nvSpPr>
        <xdr:cNvPr id="475" name="楕円 474"/>
        <xdr:cNvSpPr/>
      </xdr:nvSpPr>
      <xdr:spPr>
        <a:xfrm>
          <a:off x="95885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11811</xdr:rowOff>
    </xdr:from>
    <xdr:ext cx="599010" cy="259045"/>
    <xdr:sp macro="" textlink="">
      <xdr:nvSpPr>
        <xdr:cNvPr id="476" name="テキスト ボックス 475"/>
        <xdr:cNvSpPr txBox="1"/>
      </xdr:nvSpPr>
      <xdr:spPr>
        <a:xfrm>
          <a:off x="9339795" y="16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160644</xdr:rowOff>
    </xdr:from>
    <xdr:to>
      <xdr:col>46</xdr:col>
      <xdr:colOff>38100</xdr:colOff>
      <xdr:row>90</xdr:row>
      <xdr:rowOff>90794</xdr:rowOff>
    </xdr:to>
    <xdr:sp macro="" textlink="">
      <xdr:nvSpPr>
        <xdr:cNvPr id="477" name="楕円 476"/>
        <xdr:cNvSpPr/>
      </xdr:nvSpPr>
      <xdr:spPr>
        <a:xfrm>
          <a:off x="8699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107321</xdr:rowOff>
    </xdr:from>
    <xdr:ext cx="599010" cy="259045"/>
    <xdr:sp macro="" textlink="">
      <xdr:nvSpPr>
        <xdr:cNvPr id="478" name="テキスト ボックス 477"/>
        <xdr:cNvSpPr txBox="1"/>
      </xdr:nvSpPr>
      <xdr:spPr>
        <a:xfrm>
          <a:off x="8450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42174</xdr:rowOff>
    </xdr:from>
    <xdr:to>
      <xdr:col>41</xdr:col>
      <xdr:colOff>101600</xdr:colOff>
      <xdr:row>94</xdr:row>
      <xdr:rowOff>143774</xdr:rowOff>
    </xdr:to>
    <xdr:sp macro="" textlink="">
      <xdr:nvSpPr>
        <xdr:cNvPr id="479" name="楕円 478"/>
        <xdr:cNvSpPr/>
      </xdr:nvSpPr>
      <xdr:spPr>
        <a:xfrm>
          <a:off x="7810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160301</xdr:rowOff>
    </xdr:from>
    <xdr:ext cx="599010" cy="259045"/>
    <xdr:sp macro="" textlink="">
      <xdr:nvSpPr>
        <xdr:cNvPr id="480" name="テキスト ボックス 479"/>
        <xdr:cNvSpPr txBox="1"/>
      </xdr:nvSpPr>
      <xdr:spPr>
        <a:xfrm>
          <a:off x="7561795"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55502</xdr:rowOff>
    </xdr:from>
    <xdr:to>
      <xdr:col>36</xdr:col>
      <xdr:colOff>165100</xdr:colOff>
      <xdr:row>96</xdr:row>
      <xdr:rowOff>157102</xdr:rowOff>
    </xdr:to>
    <xdr:sp macro="" textlink="">
      <xdr:nvSpPr>
        <xdr:cNvPr id="481" name="楕円 480"/>
        <xdr:cNvSpPr/>
      </xdr:nvSpPr>
      <xdr:spPr>
        <a:xfrm>
          <a:off x="6921500" y="1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2179</xdr:rowOff>
    </xdr:from>
    <xdr:ext cx="534377" cy="259045"/>
    <xdr:sp macro="" textlink="">
      <xdr:nvSpPr>
        <xdr:cNvPr id="482" name="テキスト ボックス 481"/>
        <xdr:cNvSpPr txBox="1"/>
      </xdr:nvSpPr>
      <xdr:spPr>
        <a:xfrm>
          <a:off x="6705111" y="162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5" name="直線コネクタ 504"/>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6"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07" name="直線コネクタ 506"/>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08"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09" name="直線コネクタ 508"/>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85705</xdr:rowOff>
    </xdr:from>
    <xdr:to>
      <xdr:col>85</xdr:col>
      <xdr:colOff>127000</xdr:colOff>
      <xdr:row>38</xdr:row>
      <xdr:rowOff>86527</xdr:rowOff>
    </xdr:to>
    <xdr:cxnSp macro="">
      <xdr:nvCxnSpPr>
        <xdr:cNvPr id="510" name="直線コネクタ 509"/>
        <xdr:cNvCxnSpPr/>
      </xdr:nvCxnSpPr>
      <xdr:spPr>
        <a:xfrm>
          <a:off x="15481300" y="6600805"/>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1"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2" name="フローチャート: 判断 511"/>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85705</xdr:rowOff>
    </xdr:from>
    <xdr:to>
      <xdr:col>81</xdr:col>
      <xdr:colOff>50800</xdr:colOff>
      <xdr:row>38</xdr:row>
      <xdr:rowOff>89819</xdr:rowOff>
    </xdr:to>
    <xdr:cxnSp macro="">
      <xdr:nvCxnSpPr>
        <xdr:cNvPr id="513" name="直線コネクタ 512"/>
        <xdr:cNvCxnSpPr/>
      </xdr:nvCxnSpPr>
      <xdr:spPr>
        <a:xfrm flipV="1">
          <a:off x="14592300" y="66008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4" name="フローチャート: 判断 513"/>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5" name="テキスト ボックス 514"/>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76149</xdr:rowOff>
    </xdr:from>
    <xdr:to>
      <xdr:col>76</xdr:col>
      <xdr:colOff>114300</xdr:colOff>
      <xdr:row>38</xdr:row>
      <xdr:rowOff>89819</xdr:rowOff>
    </xdr:to>
    <xdr:cxnSp macro="">
      <xdr:nvCxnSpPr>
        <xdr:cNvPr id="516" name="直線コネクタ 515"/>
        <xdr:cNvCxnSpPr/>
      </xdr:nvCxnSpPr>
      <xdr:spPr>
        <a:xfrm>
          <a:off x="13703300" y="659124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7" name="フローチャート: 判断 516"/>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18" name="テキスト ボックス 517"/>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119766</xdr:rowOff>
    </xdr:from>
    <xdr:to>
      <xdr:col>71</xdr:col>
      <xdr:colOff>177800</xdr:colOff>
      <xdr:row>38</xdr:row>
      <xdr:rowOff>76149</xdr:rowOff>
    </xdr:to>
    <xdr:cxnSp macro="">
      <xdr:nvCxnSpPr>
        <xdr:cNvPr id="519" name="直線コネクタ 518"/>
        <xdr:cNvCxnSpPr/>
      </xdr:nvCxnSpPr>
      <xdr:spPr>
        <a:xfrm>
          <a:off x="12814300" y="6463416"/>
          <a:ext cx="889000" cy="1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0" name="フローチャート: 判断 51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1" name="テキスト ボックス 52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2" name="フローチャート: 判断 52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3" name="テキスト ボックス 52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35727</xdr:rowOff>
    </xdr:from>
    <xdr:to>
      <xdr:col>85</xdr:col>
      <xdr:colOff>177800</xdr:colOff>
      <xdr:row>38</xdr:row>
      <xdr:rowOff>137327</xdr:rowOff>
    </xdr:to>
    <xdr:sp macro="" textlink="">
      <xdr:nvSpPr>
        <xdr:cNvPr id="529" name="楕円 528"/>
        <xdr:cNvSpPr/>
      </xdr:nvSpPr>
      <xdr:spPr>
        <a:xfrm>
          <a:off x="162687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14154</xdr:rowOff>
    </xdr:from>
    <xdr:ext cx="534377" cy="259045"/>
    <xdr:sp macro="" textlink="">
      <xdr:nvSpPr>
        <xdr:cNvPr id="530" name="消防費該当値テキスト"/>
        <xdr:cNvSpPr txBox="1"/>
      </xdr:nvSpPr>
      <xdr:spPr>
        <a:xfrm>
          <a:off x="16370300"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34905</xdr:rowOff>
    </xdr:from>
    <xdr:to>
      <xdr:col>81</xdr:col>
      <xdr:colOff>101600</xdr:colOff>
      <xdr:row>38</xdr:row>
      <xdr:rowOff>136505</xdr:rowOff>
    </xdr:to>
    <xdr:sp macro="" textlink="">
      <xdr:nvSpPr>
        <xdr:cNvPr id="531" name="楕円 530"/>
        <xdr:cNvSpPr/>
      </xdr:nvSpPr>
      <xdr:spPr>
        <a:xfrm>
          <a:off x="15430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127632</xdr:rowOff>
    </xdr:from>
    <xdr:ext cx="534377" cy="259045"/>
    <xdr:sp macro="" textlink="">
      <xdr:nvSpPr>
        <xdr:cNvPr id="532" name="テキスト ボックス 531"/>
        <xdr:cNvSpPr txBox="1"/>
      </xdr:nvSpPr>
      <xdr:spPr>
        <a:xfrm>
          <a:off x="15214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39019</xdr:rowOff>
    </xdr:from>
    <xdr:to>
      <xdr:col>76</xdr:col>
      <xdr:colOff>165100</xdr:colOff>
      <xdr:row>38</xdr:row>
      <xdr:rowOff>140619</xdr:rowOff>
    </xdr:to>
    <xdr:sp macro="" textlink="">
      <xdr:nvSpPr>
        <xdr:cNvPr id="533" name="楕円 532"/>
        <xdr:cNvSpPr/>
      </xdr:nvSpPr>
      <xdr:spPr>
        <a:xfrm>
          <a:off x="14541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131746</xdr:rowOff>
    </xdr:from>
    <xdr:ext cx="534377" cy="259045"/>
    <xdr:sp macro="" textlink="">
      <xdr:nvSpPr>
        <xdr:cNvPr id="534" name="テキスト ボックス 533"/>
        <xdr:cNvSpPr txBox="1"/>
      </xdr:nvSpPr>
      <xdr:spPr>
        <a:xfrm>
          <a:off x="14325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25349</xdr:rowOff>
    </xdr:from>
    <xdr:to>
      <xdr:col>72</xdr:col>
      <xdr:colOff>38100</xdr:colOff>
      <xdr:row>38</xdr:row>
      <xdr:rowOff>126949</xdr:rowOff>
    </xdr:to>
    <xdr:sp macro="" textlink="">
      <xdr:nvSpPr>
        <xdr:cNvPr id="535" name="楕円 534"/>
        <xdr:cNvSpPr/>
      </xdr:nvSpPr>
      <xdr:spPr>
        <a:xfrm>
          <a:off x="13652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118076</xdr:rowOff>
    </xdr:from>
    <xdr:ext cx="534377" cy="259045"/>
    <xdr:sp macro="" textlink="">
      <xdr:nvSpPr>
        <xdr:cNvPr id="536" name="テキスト ボックス 535"/>
        <xdr:cNvSpPr txBox="1"/>
      </xdr:nvSpPr>
      <xdr:spPr>
        <a:xfrm>
          <a:off x="13436111"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68966</xdr:rowOff>
    </xdr:from>
    <xdr:to>
      <xdr:col>67</xdr:col>
      <xdr:colOff>101600</xdr:colOff>
      <xdr:row>37</xdr:row>
      <xdr:rowOff>170566</xdr:rowOff>
    </xdr:to>
    <xdr:sp macro="" textlink="">
      <xdr:nvSpPr>
        <xdr:cNvPr id="537" name="楕円 536"/>
        <xdr:cNvSpPr/>
      </xdr:nvSpPr>
      <xdr:spPr>
        <a:xfrm>
          <a:off x="12763500" y="64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161693</xdr:rowOff>
    </xdr:from>
    <xdr:ext cx="534377" cy="259045"/>
    <xdr:sp macro="" textlink="">
      <xdr:nvSpPr>
        <xdr:cNvPr id="538" name="テキスト ボックス 537"/>
        <xdr:cNvSpPr txBox="1"/>
      </xdr:nvSpPr>
      <xdr:spPr>
        <a:xfrm>
          <a:off x="12547111" y="6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7" name="テキスト ボックス 55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43802</xdr:rowOff>
    </xdr:from>
    <xdr:to>
      <xdr:col>85</xdr:col>
      <xdr:colOff>126364</xdr:colOff>
      <xdr:row>59</xdr:row>
      <xdr:rowOff>34468</xdr:rowOff>
    </xdr:to>
    <xdr:cxnSp macro="">
      <xdr:nvCxnSpPr>
        <xdr:cNvPr id="563" name="直線コネクタ 562"/>
        <xdr:cNvCxnSpPr/>
      </xdr:nvCxnSpPr>
      <xdr:spPr>
        <a:xfrm flipV="1">
          <a:off x="16317595" y="9130652"/>
          <a:ext cx="1269" cy="101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38295</xdr:rowOff>
    </xdr:from>
    <xdr:ext cx="534377" cy="259045"/>
    <xdr:sp macro="" textlink="">
      <xdr:nvSpPr>
        <xdr:cNvPr id="564" name="教育費最小値テキスト"/>
        <xdr:cNvSpPr txBox="1"/>
      </xdr:nvSpPr>
      <xdr:spPr>
        <a:xfrm>
          <a:off x="16370300" y="101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34468</xdr:rowOff>
    </xdr:from>
    <xdr:to>
      <xdr:col>86</xdr:col>
      <xdr:colOff>25400</xdr:colOff>
      <xdr:row>59</xdr:row>
      <xdr:rowOff>34468</xdr:rowOff>
    </xdr:to>
    <xdr:cxnSp macro="">
      <xdr:nvCxnSpPr>
        <xdr:cNvPr id="565" name="直線コネクタ 564"/>
        <xdr:cNvCxnSpPr/>
      </xdr:nvCxnSpPr>
      <xdr:spPr>
        <a:xfrm>
          <a:off x="16230600" y="1015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161929</xdr:rowOff>
    </xdr:from>
    <xdr:ext cx="534377" cy="259045"/>
    <xdr:sp macro="" textlink="">
      <xdr:nvSpPr>
        <xdr:cNvPr id="566" name="教育費最大値テキスト"/>
        <xdr:cNvSpPr txBox="1"/>
      </xdr:nvSpPr>
      <xdr:spPr>
        <a:xfrm>
          <a:off x="16370300" y="89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43802</xdr:rowOff>
    </xdr:from>
    <xdr:to>
      <xdr:col>86</xdr:col>
      <xdr:colOff>25400</xdr:colOff>
      <xdr:row>53</xdr:row>
      <xdr:rowOff>43802</xdr:rowOff>
    </xdr:to>
    <xdr:cxnSp macro="">
      <xdr:nvCxnSpPr>
        <xdr:cNvPr id="567" name="直線コネクタ 566"/>
        <xdr:cNvCxnSpPr/>
      </xdr:nvCxnSpPr>
      <xdr:spPr>
        <a:xfrm>
          <a:off x="16230600" y="913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62223</xdr:rowOff>
    </xdr:from>
    <xdr:to>
      <xdr:col>85</xdr:col>
      <xdr:colOff>127000</xdr:colOff>
      <xdr:row>56</xdr:row>
      <xdr:rowOff>166980</xdr:rowOff>
    </xdr:to>
    <xdr:cxnSp macro="">
      <xdr:nvCxnSpPr>
        <xdr:cNvPr id="568" name="直線コネクタ 567"/>
        <xdr:cNvCxnSpPr/>
      </xdr:nvCxnSpPr>
      <xdr:spPr>
        <a:xfrm>
          <a:off x="15481300" y="9663423"/>
          <a:ext cx="8382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102767</xdr:rowOff>
    </xdr:from>
    <xdr:ext cx="534377" cy="259045"/>
    <xdr:sp macro="" textlink="">
      <xdr:nvSpPr>
        <xdr:cNvPr id="569" name="教育費平均値テキスト"/>
        <xdr:cNvSpPr txBox="1"/>
      </xdr:nvSpPr>
      <xdr:spPr>
        <a:xfrm>
          <a:off x="16370300" y="953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79890</xdr:rowOff>
    </xdr:from>
    <xdr:to>
      <xdr:col>85</xdr:col>
      <xdr:colOff>177800</xdr:colOff>
      <xdr:row>57</xdr:row>
      <xdr:rowOff>10040</xdr:rowOff>
    </xdr:to>
    <xdr:sp macro="" textlink="">
      <xdr:nvSpPr>
        <xdr:cNvPr id="570" name="フローチャート: 判断 569"/>
        <xdr:cNvSpPr/>
      </xdr:nvSpPr>
      <xdr:spPr>
        <a:xfrm>
          <a:off x="162687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120193</xdr:rowOff>
    </xdr:from>
    <xdr:to>
      <xdr:col>81</xdr:col>
      <xdr:colOff>50800</xdr:colOff>
      <xdr:row>56</xdr:row>
      <xdr:rowOff>62223</xdr:rowOff>
    </xdr:to>
    <xdr:cxnSp macro="">
      <xdr:nvCxnSpPr>
        <xdr:cNvPr id="571" name="直線コネクタ 570"/>
        <xdr:cNvCxnSpPr/>
      </xdr:nvCxnSpPr>
      <xdr:spPr>
        <a:xfrm>
          <a:off x="14592300" y="8864143"/>
          <a:ext cx="889000" cy="7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109703</xdr:rowOff>
    </xdr:from>
    <xdr:to>
      <xdr:col>81</xdr:col>
      <xdr:colOff>101600</xdr:colOff>
      <xdr:row>57</xdr:row>
      <xdr:rowOff>39853</xdr:rowOff>
    </xdr:to>
    <xdr:sp macro="" textlink="">
      <xdr:nvSpPr>
        <xdr:cNvPr id="572" name="フローチャート: 判断 571"/>
        <xdr:cNvSpPr/>
      </xdr:nvSpPr>
      <xdr:spPr>
        <a:xfrm>
          <a:off x="15430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30980</xdr:rowOff>
    </xdr:from>
    <xdr:ext cx="534377" cy="259045"/>
    <xdr:sp macro="" textlink="">
      <xdr:nvSpPr>
        <xdr:cNvPr id="573" name="テキスト ボックス 572"/>
        <xdr:cNvSpPr txBox="1"/>
      </xdr:nvSpPr>
      <xdr:spPr>
        <a:xfrm>
          <a:off x="15214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120193</xdr:rowOff>
    </xdr:from>
    <xdr:to>
      <xdr:col>76</xdr:col>
      <xdr:colOff>114300</xdr:colOff>
      <xdr:row>57</xdr:row>
      <xdr:rowOff>35192</xdr:rowOff>
    </xdr:to>
    <xdr:cxnSp macro="">
      <xdr:nvCxnSpPr>
        <xdr:cNvPr id="574" name="直線コネクタ 573"/>
        <xdr:cNvCxnSpPr/>
      </xdr:nvCxnSpPr>
      <xdr:spPr>
        <a:xfrm flipV="1">
          <a:off x="13703300" y="8864143"/>
          <a:ext cx="889000" cy="9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90748</xdr:rowOff>
    </xdr:from>
    <xdr:to>
      <xdr:col>76</xdr:col>
      <xdr:colOff>165100</xdr:colOff>
      <xdr:row>57</xdr:row>
      <xdr:rowOff>20898</xdr:rowOff>
    </xdr:to>
    <xdr:sp macro="" textlink="">
      <xdr:nvSpPr>
        <xdr:cNvPr id="575" name="フローチャート: 判断 574"/>
        <xdr:cNvSpPr/>
      </xdr:nvSpPr>
      <xdr:spPr>
        <a:xfrm>
          <a:off x="14541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12025</xdr:rowOff>
    </xdr:from>
    <xdr:ext cx="534377" cy="259045"/>
    <xdr:sp macro="" textlink="">
      <xdr:nvSpPr>
        <xdr:cNvPr id="576" name="テキスト ボックス 575"/>
        <xdr:cNvSpPr txBox="1"/>
      </xdr:nvSpPr>
      <xdr:spPr>
        <a:xfrm>
          <a:off x="14325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35192</xdr:rowOff>
    </xdr:from>
    <xdr:to>
      <xdr:col>71</xdr:col>
      <xdr:colOff>177800</xdr:colOff>
      <xdr:row>57</xdr:row>
      <xdr:rowOff>95714</xdr:rowOff>
    </xdr:to>
    <xdr:cxnSp macro="">
      <xdr:nvCxnSpPr>
        <xdr:cNvPr id="577" name="直線コネクタ 576"/>
        <xdr:cNvCxnSpPr/>
      </xdr:nvCxnSpPr>
      <xdr:spPr>
        <a:xfrm flipV="1">
          <a:off x="12814300" y="9807842"/>
          <a:ext cx="8890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78" name="フローチャート: 判断 57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79" name="テキスト ボックス 57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0" name="フローチャート: 判断 57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1" name="テキスト ボックス 58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116180</xdr:rowOff>
    </xdr:from>
    <xdr:to>
      <xdr:col>85</xdr:col>
      <xdr:colOff>177800</xdr:colOff>
      <xdr:row>57</xdr:row>
      <xdr:rowOff>46330</xdr:rowOff>
    </xdr:to>
    <xdr:sp macro="" textlink="">
      <xdr:nvSpPr>
        <xdr:cNvPr id="587" name="楕円 586"/>
        <xdr:cNvSpPr/>
      </xdr:nvSpPr>
      <xdr:spPr>
        <a:xfrm>
          <a:off x="162687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94607</xdr:rowOff>
    </xdr:from>
    <xdr:ext cx="534377" cy="259045"/>
    <xdr:sp macro="" textlink="">
      <xdr:nvSpPr>
        <xdr:cNvPr id="588" name="教育費該当値テキスト"/>
        <xdr:cNvSpPr txBox="1"/>
      </xdr:nvSpPr>
      <xdr:spPr>
        <a:xfrm>
          <a:off x="16370300"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11423</xdr:rowOff>
    </xdr:from>
    <xdr:to>
      <xdr:col>81</xdr:col>
      <xdr:colOff>101600</xdr:colOff>
      <xdr:row>56</xdr:row>
      <xdr:rowOff>113023</xdr:rowOff>
    </xdr:to>
    <xdr:sp macro="" textlink="">
      <xdr:nvSpPr>
        <xdr:cNvPr id="589" name="楕円 588"/>
        <xdr:cNvSpPr/>
      </xdr:nvSpPr>
      <xdr:spPr>
        <a:xfrm>
          <a:off x="15430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129550</xdr:rowOff>
    </xdr:from>
    <xdr:ext cx="534377" cy="259045"/>
    <xdr:sp macro="" textlink="">
      <xdr:nvSpPr>
        <xdr:cNvPr id="590" name="テキスト ボックス 589"/>
        <xdr:cNvSpPr txBox="1"/>
      </xdr:nvSpPr>
      <xdr:spPr>
        <a:xfrm>
          <a:off x="15214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69393</xdr:rowOff>
    </xdr:from>
    <xdr:to>
      <xdr:col>76</xdr:col>
      <xdr:colOff>165100</xdr:colOff>
      <xdr:row>51</xdr:row>
      <xdr:rowOff>170993</xdr:rowOff>
    </xdr:to>
    <xdr:sp macro="" textlink="">
      <xdr:nvSpPr>
        <xdr:cNvPr id="591" name="楕円 590"/>
        <xdr:cNvSpPr/>
      </xdr:nvSpPr>
      <xdr:spPr>
        <a:xfrm>
          <a:off x="145415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16070</xdr:rowOff>
    </xdr:from>
    <xdr:ext cx="534377" cy="259045"/>
    <xdr:sp macro="" textlink="">
      <xdr:nvSpPr>
        <xdr:cNvPr id="592" name="テキスト ボックス 591"/>
        <xdr:cNvSpPr txBox="1"/>
      </xdr:nvSpPr>
      <xdr:spPr>
        <a:xfrm>
          <a:off x="14325111" y="8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155842</xdr:rowOff>
    </xdr:from>
    <xdr:to>
      <xdr:col>72</xdr:col>
      <xdr:colOff>38100</xdr:colOff>
      <xdr:row>57</xdr:row>
      <xdr:rowOff>85992</xdr:rowOff>
    </xdr:to>
    <xdr:sp macro="" textlink="">
      <xdr:nvSpPr>
        <xdr:cNvPr id="593" name="楕円 592"/>
        <xdr:cNvSpPr/>
      </xdr:nvSpPr>
      <xdr:spPr>
        <a:xfrm>
          <a:off x="13652500" y="97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77119</xdr:rowOff>
    </xdr:from>
    <xdr:ext cx="534377" cy="259045"/>
    <xdr:sp macro="" textlink="">
      <xdr:nvSpPr>
        <xdr:cNvPr id="594" name="テキスト ボックス 593"/>
        <xdr:cNvSpPr txBox="1"/>
      </xdr:nvSpPr>
      <xdr:spPr>
        <a:xfrm>
          <a:off x="13436111" y="98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44914</xdr:rowOff>
    </xdr:from>
    <xdr:to>
      <xdr:col>67</xdr:col>
      <xdr:colOff>101600</xdr:colOff>
      <xdr:row>57</xdr:row>
      <xdr:rowOff>146514</xdr:rowOff>
    </xdr:to>
    <xdr:sp macro="" textlink="">
      <xdr:nvSpPr>
        <xdr:cNvPr id="595" name="楕円 594"/>
        <xdr:cNvSpPr/>
      </xdr:nvSpPr>
      <xdr:spPr>
        <a:xfrm>
          <a:off x="12763500" y="9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137641</xdr:rowOff>
    </xdr:from>
    <xdr:ext cx="534377" cy="259045"/>
    <xdr:sp macro="" textlink="">
      <xdr:nvSpPr>
        <xdr:cNvPr id="596" name="テキスト ボックス 595"/>
        <xdr:cNvSpPr txBox="1"/>
      </xdr:nvSpPr>
      <xdr:spPr>
        <a:xfrm>
          <a:off x="12547111" y="9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2" name="直線コネクタ 621"/>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3"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5"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6" name="直線コネクタ 625"/>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7" name="直線コネクタ 62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8"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29" name="フローチャート: 判断 628"/>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0" name="直線コネクタ 62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1" name="フローチャート: 判断 630"/>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2" name="テキスト ボックス 631"/>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88951</xdr:rowOff>
    </xdr:from>
    <xdr:to>
      <xdr:col>76</xdr:col>
      <xdr:colOff>114300</xdr:colOff>
      <xdr:row>79</xdr:row>
      <xdr:rowOff>98879</xdr:rowOff>
    </xdr:to>
    <xdr:cxnSp macro="">
      <xdr:nvCxnSpPr>
        <xdr:cNvPr id="633" name="直線コネクタ 632"/>
        <xdr:cNvCxnSpPr/>
      </xdr:nvCxnSpPr>
      <xdr:spPr>
        <a:xfrm>
          <a:off x="13703300" y="1363350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4" name="フローチャート: 判断 633"/>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5" name="テキスト ボックス 634"/>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43754</xdr:rowOff>
    </xdr:from>
    <xdr:to>
      <xdr:col>71</xdr:col>
      <xdr:colOff>177800</xdr:colOff>
      <xdr:row>79</xdr:row>
      <xdr:rowOff>88951</xdr:rowOff>
    </xdr:to>
    <xdr:cxnSp macro="">
      <xdr:nvCxnSpPr>
        <xdr:cNvPr id="636" name="直線コネクタ 635"/>
        <xdr:cNvCxnSpPr/>
      </xdr:nvCxnSpPr>
      <xdr:spPr>
        <a:xfrm>
          <a:off x="12814300" y="13588304"/>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7" name="フローチャート: 判断 636"/>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8" name="テキスト ボックス 637"/>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39" name="フローチャート: 判断 638"/>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0" name="テキスト ボックス 639"/>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6" name="楕円 64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7"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8" name="楕円 64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9" name="テキスト ボックス 64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0" name="楕円 64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1" name="テキスト ボックス 65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38151</xdr:rowOff>
    </xdr:from>
    <xdr:to>
      <xdr:col>72</xdr:col>
      <xdr:colOff>38100</xdr:colOff>
      <xdr:row>79</xdr:row>
      <xdr:rowOff>139751</xdr:rowOff>
    </xdr:to>
    <xdr:sp macro="" textlink="">
      <xdr:nvSpPr>
        <xdr:cNvPr id="652" name="楕円 651"/>
        <xdr:cNvSpPr/>
      </xdr:nvSpPr>
      <xdr:spPr>
        <a:xfrm>
          <a:off x="13652500" y="13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130878</xdr:rowOff>
    </xdr:from>
    <xdr:ext cx="378565" cy="259045"/>
    <xdr:sp macro="" textlink="">
      <xdr:nvSpPr>
        <xdr:cNvPr id="653" name="テキスト ボックス 652"/>
        <xdr:cNvSpPr txBox="1"/>
      </xdr:nvSpPr>
      <xdr:spPr>
        <a:xfrm>
          <a:off x="13514017" y="1367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164404</xdr:rowOff>
    </xdr:from>
    <xdr:to>
      <xdr:col>67</xdr:col>
      <xdr:colOff>101600</xdr:colOff>
      <xdr:row>79</xdr:row>
      <xdr:rowOff>94554</xdr:rowOff>
    </xdr:to>
    <xdr:sp macro="" textlink="">
      <xdr:nvSpPr>
        <xdr:cNvPr id="654" name="楕円 653"/>
        <xdr:cNvSpPr/>
      </xdr:nvSpPr>
      <xdr:spPr>
        <a:xfrm>
          <a:off x="12763500" y="135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85681</xdr:rowOff>
    </xdr:from>
    <xdr:ext cx="469744" cy="259045"/>
    <xdr:sp macro="" textlink="">
      <xdr:nvSpPr>
        <xdr:cNvPr id="655" name="テキスト ボックス 654"/>
        <xdr:cNvSpPr txBox="1"/>
      </xdr:nvSpPr>
      <xdr:spPr>
        <a:xfrm>
          <a:off x="12579428" y="136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79" name="直線コネクタ 678"/>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0"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1" name="直線コネクタ 680"/>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2"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3" name="直線コネクタ 682"/>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110286</xdr:rowOff>
    </xdr:from>
    <xdr:to>
      <xdr:col>85</xdr:col>
      <xdr:colOff>127000</xdr:colOff>
      <xdr:row>96</xdr:row>
      <xdr:rowOff>130797</xdr:rowOff>
    </xdr:to>
    <xdr:cxnSp macro="">
      <xdr:nvCxnSpPr>
        <xdr:cNvPr id="684" name="直線コネクタ 683"/>
        <xdr:cNvCxnSpPr/>
      </xdr:nvCxnSpPr>
      <xdr:spPr>
        <a:xfrm>
          <a:off x="15481300" y="16569486"/>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5"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6" name="フローチャート: 判断 685"/>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110286</xdr:rowOff>
    </xdr:from>
    <xdr:to>
      <xdr:col>81</xdr:col>
      <xdr:colOff>50800</xdr:colOff>
      <xdr:row>96</xdr:row>
      <xdr:rowOff>130277</xdr:rowOff>
    </xdr:to>
    <xdr:cxnSp macro="">
      <xdr:nvCxnSpPr>
        <xdr:cNvPr id="687" name="直線コネクタ 686"/>
        <xdr:cNvCxnSpPr/>
      </xdr:nvCxnSpPr>
      <xdr:spPr>
        <a:xfrm flipV="1">
          <a:off x="14592300" y="16569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8" name="フローチャート: 判断 687"/>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89" name="テキスト ボックス 688"/>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95555</xdr:rowOff>
    </xdr:from>
    <xdr:to>
      <xdr:col>76</xdr:col>
      <xdr:colOff>114300</xdr:colOff>
      <xdr:row>96</xdr:row>
      <xdr:rowOff>130277</xdr:rowOff>
    </xdr:to>
    <xdr:cxnSp macro="">
      <xdr:nvCxnSpPr>
        <xdr:cNvPr id="690" name="直線コネクタ 689"/>
        <xdr:cNvCxnSpPr/>
      </xdr:nvCxnSpPr>
      <xdr:spPr>
        <a:xfrm>
          <a:off x="13703300" y="16554755"/>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1" name="フローチャート: 判断 690"/>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2" name="テキスト ボックス 691"/>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73267</xdr:rowOff>
    </xdr:from>
    <xdr:to>
      <xdr:col>71</xdr:col>
      <xdr:colOff>177800</xdr:colOff>
      <xdr:row>96</xdr:row>
      <xdr:rowOff>95555</xdr:rowOff>
    </xdr:to>
    <xdr:cxnSp macro="">
      <xdr:nvCxnSpPr>
        <xdr:cNvPr id="693" name="直線コネクタ 692"/>
        <xdr:cNvCxnSpPr/>
      </xdr:nvCxnSpPr>
      <xdr:spPr>
        <a:xfrm>
          <a:off x="12814300" y="1653246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4" name="フローチャート: 判断 69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5" name="テキスト ボックス 69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6" name="フローチャート: 判断 69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7" name="テキスト ボックス 69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79997</xdr:rowOff>
    </xdr:from>
    <xdr:to>
      <xdr:col>85</xdr:col>
      <xdr:colOff>177800</xdr:colOff>
      <xdr:row>97</xdr:row>
      <xdr:rowOff>10147</xdr:rowOff>
    </xdr:to>
    <xdr:sp macro="" textlink="">
      <xdr:nvSpPr>
        <xdr:cNvPr id="703" name="楕円 702"/>
        <xdr:cNvSpPr/>
      </xdr:nvSpPr>
      <xdr:spPr>
        <a:xfrm>
          <a:off x="162687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58424</xdr:rowOff>
    </xdr:from>
    <xdr:ext cx="534377" cy="259045"/>
    <xdr:sp macro="" textlink="">
      <xdr:nvSpPr>
        <xdr:cNvPr id="704" name="公債費該当値テキスト"/>
        <xdr:cNvSpPr txBox="1"/>
      </xdr:nvSpPr>
      <xdr:spPr>
        <a:xfrm>
          <a:off x="16370300" y="165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59486</xdr:rowOff>
    </xdr:from>
    <xdr:to>
      <xdr:col>81</xdr:col>
      <xdr:colOff>101600</xdr:colOff>
      <xdr:row>96</xdr:row>
      <xdr:rowOff>161086</xdr:rowOff>
    </xdr:to>
    <xdr:sp macro="" textlink="">
      <xdr:nvSpPr>
        <xdr:cNvPr id="705" name="楕円 704"/>
        <xdr:cNvSpPr/>
      </xdr:nvSpPr>
      <xdr:spPr>
        <a:xfrm>
          <a:off x="15430500" y="165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152213</xdr:rowOff>
    </xdr:from>
    <xdr:ext cx="534377" cy="259045"/>
    <xdr:sp macro="" textlink="">
      <xdr:nvSpPr>
        <xdr:cNvPr id="706" name="テキスト ボックス 705"/>
        <xdr:cNvSpPr txBox="1"/>
      </xdr:nvSpPr>
      <xdr:spPr>
        <a:xfrm>
          <a:off x="15214111"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79477</xdr:rowOff>
    </xdr:from>
    <xdr:to>
      <xdr:col>76</xdr:col>
      <xdr:colOff>165100</xdr:colOff>
      <xdr:row>97</xdr:row>
      <xdr:rowOff>9627</xdr:rowOff>
    </xdr:to>
    <xdr:sp macro="" textlink="">
      <xdr:nvSpPr>
        <xdr:cNvPr id="707" name="楕円 706"/>
        <xdr:cNvSpPr/>
      </xdr:nvSpPr>
      <xdr:spPr>
        <a:xfrm>
          <a:off x="14541500" y="165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754</xdr:rowOff>
    </xdr:from>
    <xdr:ext cx="534377" cy="259045"/>
    <xdr:sp macro="" textlink="">
      <xdr:nvSpPr>
        <xdr:cNvPr id="708" name="テキスト ボックス 707"/>
        <xdr:cNvSpPr txBox="1"/>
      </xdr:nvSpPr>
      <xdr:spPr>
        <a:xfrm>
          <a:off x="14325111" y="166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44755</xdr:rowOff>
    </xdr:from>
    <xdr:to>
      <xdr:col>72</xdr:col>
      <xdr:colOff>38100</xdr:colOff>
      <xdr:row>96</xdr:row>
      <xdr:rowOff>146355</xdr:rowOff>
    </xdr:to>
    <xdr:sp macro="" textlink="">
      <xdr:nvSpPr>
        <xdr:cNvPr id="709" name="楕円 708"/>
        <xdr:cNvSpPr/>
      </xdr:nvSpPr>
      <xdr:spPr>
        <a:xfrm>
          <a:off x="13652500" y="165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137482</xdr:rowOff>
    </xdr:from>
    <xdr:ext cx="534377" cy="259045"/>
    <xdr:sp macro="" textlink="">
      <xdr:nvSpPr>
        <xdr:cNvPr id="710" name="テキスト ボックス 709"/>
        <xdr:cNvSpPr txBox="1"/>
      </xdr:nvSpPr>
      <xdr:spPr>
        <a:xfrm>
          <a:off x="13436111" y="165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22467</xdr:rowOff>
    </xdr:from>
    <xdr:to>
      <xdr:col>67</xdr:col>
      <xdr:colOff>101600</xdr:colOff>
      <xdr:row>96</xdr:row>
      <xdr:rowOff>124067</xdr:rowOff>
    </xdr:to>
    <xdr:sp macro="" textlink="">
      <xdr:nvSpPr>
        <xdr:cNvPr id="711" name="楕円 710"/>
        <xdr:cNvSpPr/>
      </xdr:nvSpPr>
      <xdr:spPr>
        <a:xfrm>
          <a:off x="12763500" y="164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115194</xdr:rowOff>
    </xdr:from>
    <xdr:ext cx="534377" cy="259045"/>
    <xdr:sp macro="" textlink="">
      <xdr:nvSpPr>
        <xdr:cNvPr id="712" name="テキスト ボックス 711"/>
        <xdr:cNvSpPr txBox="1"/>
      </xdr:nvSpPr>
      <xdr:spPr>
        <a:xfrm>
          <a:off x="12547111" y="165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4" name="直線コネクタ 733"/>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5"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7"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8" name="直線コネクタ 737"/>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0"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1" name="フローチャート: 判断 740"/>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3" name="フローチャート: 判断 742"/>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4" name="テキスト ボックス 743"/>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6" name="フローチャート: 判断 745"/>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7" name="テキスト ボックス 746"/>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49" name="フローチャート: 判断 748"/>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0" name="テキスト ボックス 749"/>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1" name="フローチャート: 判断 750"/>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2" name="テキスト ボックス 751"/>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59"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総務費については、復興事業である多賀城市津波復興拠点整備関連事業が繰り越しとなったことや庁舎耐震対策等事業基金積立金が減額となったことに伴い全体で１．８％の減となった。</a:t>
          </a:r>
        </a:p>
        <a:p>
          <a:r>
            <a:rPr kumimoji="1" lang="ja-JP" altLang="en-US" sz="1300">
              <a:latin typeface="ＭＳ Ｐゴシック" panose="020B0600070205080204" pitchFamily="50" charset="-128"/>
              <a:ea typeface="ＭＳ Ｐゴシック" panose="020B0600070205080204" pitchFamily="50" charset="-128"/>
            </a:rPr>
            <a:t>　民生費については、災害公営住宅入居支援事業と被災者住宅再建補助事業が減額となったものの、施設型給付費等支給事業や障害者自立支援給付事業が増額となって全体で０．４％の微増となった。</a:t>
          </a:r>
        </a:p>
        <a:p>
          <a:r>
            <a:rPr kumimoji="1" lang="ja-JP" altLang="en-US" sz="1300">
              <a:latin typeface="ＭＳ Ｐゴシック" panose="020B0600070205080204" pitchFamily="50" charset="-128"/>
              <a:ea typeface="ＭＳ Ｐゴシック" panose="020B0600070205080204" pitchFamily="50" charset="-128"/>
            </a:rPr>
            <a:t>　労働費については、事業復興型雇用創出事業の減額に伴い１０．１％の減、商工費についてはふるさと・多賀城応援寄附事業の増に伴い２３９．５％の大幅な増となった。</a:t>
          </a:r>
        </a:p>
        <a:p>
          <a:r>
            <a:rPr kumimoji="1" lang="ja-JP" altLang="en-US" sz="1300">
              <a:latin typeface="ＭＳ Ｐゴシック" panose="020B0600070205080204" pitchFamily="50" charset="-128"/>
              <a:ea typeface="ＭＳ Ｐゴシック" panose="020B0600070205080204" pitchFamily="50" charset="-128"/>
            </a:rPr>
            <a:t>　農林水産業費については、大区画ほ場整備促進事業の進捗に伴い２５．６％の増となった。</a:t>
          </a:r>
        </a:p>
        <a:p>
          <a:r>
            <a:rPr kumimoji="1" lang="ja-JP" altLang="en-US" sz="1300">
              <a:latin typeface="ＭＳ Ｐゴシック" panose="020B0600070205080204" pitchFamily="50" charset="-128"/>
              <a:ea typeface="ＭＳ Ｐゴシック" panose="020B0600070205080204" pitchFamily="50" charset="-128"/>
            </a:rPr>
            <a:t>　土木費については、事業進展に伴い緊急避難路・物流路整備事業の笠神八幡線、清水沢多賀城線で事業費が大幅な増額となり、全体で１４．８％の増となった。</a:t>
          </a:r>
        </a:p>
        <a:p>
          <a:r>
            <a:rPr kumimoji="1" lang="ja-JP" altLang="en-US" sz="1300">
              <a:latin typeface="ＭＳ Ｐゴシック" panose="020B0600070205080204" pitchFamily="50" charset="-128"/>
              <a:ea typeface="ＭＳ Ｐゴシック" panose="020B0600070205080204" pitchFamily="50" charset="-128"/>
            </a:rPr>
            <a:t>　教育費については、城南小学校校舎大規模改造事業の完了に伴い、１２．０％の減となった。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平成２９年度の実質収支比率は０．２９ポイントの増となり、実質単年度収支は０．５０％赤字となっている。主な要因としては、形式収支に対し、</a:t>
          </a:r>
          <a:r>
            <a:rPr kumimoji="1" lang="ja-JP" altLang="en-US" sz="1400">
              <a:solidFill>
                <a:sysClr val="windowText" lastClr="000000"/>
              </a:solidFill>
              <a:latin typeface="ＭＳ ゴシック" pitchFamily="49" charset="-128"/>
              <a:ea typeface="ＭＳ ゴシック" pitchFamily="49" charset="-128"/>
            </a:rPr>
            <a:t>平成３０年度への繰越額が多いことが挙げられる。財政調整基金の積立金取崩しも続いており、財政調整基金に頼らない持続可能な財政運営に資するため、事務事業の見直しや人件費の削減に取り組むとともに、安定的な自主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全会計において赤字は発生しておらず、健全化判断比率上では健全な状態を保っている。</a:t>
          </a:r>
        </a:p>
        <a:p>
          <a:r>
            <a:rPr kumimoji="1" lang="ja-JP" altLang="en-US" sz="1400">
              <a:latin typeface="ＭＳ ゴシック" pitchFamily="49" charset="-128"/>
              <a:ea typeface="ＭＳ ゴシック" pitchFamily="49" charset="-128"/>
            </a:rPr>
            <a:t>　一般会計において黒字額が増加している要因としては、平成２９年度の形式収支に対し、平成３０年度への繰越額が多いことが挙げられる。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国民健康保険特別会計の黒字が増加しているのは、国の特別調整交付金による震災支援のうち、震災による医療費増による補助金が平成２９年度も継続されたものであり、今後も補助金の動向を注視する必要がある。</a:t>
          </a:r>
        </a:p>
        <a:p>
          <a:r>
            <a:rPr kumimoji="1" lang="ja-JP" altLang="en-US" sz="1400">
              <a:latin typeface="ＭＳ ゴシック" pitchFamily="49" charset="-128"/>
              <a:ea typeface="ＭＳ ゴシック" pitchFamily="49" charset="-128"/>
            </a:rPr>
            <a:t>　今後の安定的な財政運営に際しては、事務事業の見直しや市税等の経常的な収入の確保に努めていく。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22810;&#36032;&#22478;&#24066;\00%20&#24066;&#38263;&#20844;&#23460;\00-04%20&#36001;&#25919;&#32076;&#21942;&#25285;&#24403;\&#36001;&#25919;&#32076;&#21942;&#65403;&#65392;&#65418;&#65438;\13-1.&#29031;&#20250;\H31\310802&#65288;&#20316;&#26989;&#20381;&#38972;&#65289;&#12304;&#12362;&#30693;&#12425;&#12379;&#12305;&#24179;&#25104;29&#24180;&#24230;&#36001;&#25919;&#29366;&#27841;&#36039;&#26009;&#38598;&#12398;&#20316;&#25104;&#12395;&#12388;\02&#22238;&#31572;\&#22522;&#37329;&#12304;&#36001;&#25919;&#29366;&#27841;&#36039;&#26009;&#38598;&#12305;_042099_&#22810;&#36032;&#22478;&#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2800</v>
          </cell>
          <cell r="C72">
            <v>1992</v>
          </cell>
          <cell r="D72">
            <v>1973</v>
          </cell>
        </row>
        <row r="73">
          <cell r="A73" t="str">
            <v>減債基金</v>
          </cell>
          <cell r="B73">
            <v>1340</v>
          </cell>
          <cell r="C73">
            <v>1253</v>
          </cell>
          <cell r="D73">
            <v>1167</v>
          </cell>
        </row>
        <row r="74">
          <cell r="A74" t="str">
            <v>その他特定目的基金</v>
          </cell>
          <cell r="B74">
            <v>16557</v>
          </cell>
          <cell r="C74">
            <v>12508</v>
          </cell>
          <cell r="D74">
            <v>10150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35554853</v>
      </c>
      <c r="BO4" s="372"/>
      <c r="BP4" s="372"/>
      <c r="BQ4" s="372"/>
      <c r="BR4" s="372"/>
      <c r="BS4" s="372"/>
      <c r="BT4" s="372"/>
      <c r="BU4" s="373"/>
      <c r="BV4" s="371">
        <v>32787985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1.2</v>
      </c>
      <c r="CU4" s="378"/>
      <c r="CV4" s="378"/>
      <c r="CW4" s="378"/>
      <c r="CX4" s="378"/>
      <c r="CY4" s="378"/>
      <c r="CZ4" s="378"/>
      <c r="DA4" s="379"/>
      <c r="DB4" s="377">
        <v>0.9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32102978</v>
      </c>
      <c r="BO5" s="409"/>
      <c r="BP5" s="409"/>
      <c r="BQ5" s="409"/>
      <c r="BR5" s="409"/>
      <c r="BS5" s="409"/>
      <c r="BT5" s="409"/>
      <c r="BU5" s="410"/>
      <c r="BV5" s="408">
        <v>30534832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102.3</v>
      </c>
      <c r="CU5" s="406"/>
      <c r="CV5" s="406"/>
      <c r="CW5" s="406"/>
      <c r="CX5" s="406"/>
      <c r="CY5" s="406"/>
      <c r="CZ5" s="406"/>
      <c r="DA5" s="407"/>
      <c r="DB5" s="405">
        <v>105.6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3451875</v>
      </c>
      <c r="BO6" s="409"/>
      <c r="BP6" s="409"/>
      <c r="BQ6" s="409"/>
      <c r="BR6" s="409"/>
      <c r="BS6" s="409"/>
      <c r="BT6" s="409"/>
      <c r="BU6" s="410"/>
      <c r="BV6" s="408">
        <v>2253153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109.9</v>
      </c>
      <c r="CU6" s="446"/>
      <c r="CV6" s="446"/>
      <c r="CW6" s="446"/>
      <c r="CX6" s="446"/>
      <c r="CY6" s="446"/>
      <c r="CZ6" s="446"/>
      <c r="DA6" s="447"/>
      <c r="DB6" s="445">
        <v>113.4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3301223</v>
      </c>
      <c r="BO7" s="409"/>
      <c r="BP7" s="409"/>
      <c r="BQ7" s="409"/>
      <c r="BR7" s="409"/>
      <c r="BS7" s="409"/>
      <c r="BT7" s="409"/>
      <c r="BU7" s="410"/>
      <c r="BV7" s="408">
        <v>2139991</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12446514</v>
      </c>
      <c r="CU7" s="409"/>
      <c r="CV7" s="409"/>
      <c r="CW7" s="409"/>
      <c r="CX7" s="409"/>
      <c r="CY7" s="409"/>
      <c r="CZ7" s="409"/>
      <c r="DA7" s="410"/>
      <c r="DB7" s="408">
        <v>12234192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150652</v>
      </c>
      <c r="BO8" s="409"/>
      <c r="BP8" s="409"/>
      <c r="BQ8" s="409"/>
      <c r="BR8" s="409"/>
      <c r="BS8" s="409"/>
      <c r="BT8" s="409"/>
      <c r="BU8" s="410"/>
      <c r="BV8" s="408">
        <v>113162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0.68</v>
      </c>
      <c r="CU8" s="449"/>
      <c r="CV8" s="449"/>
      <c r="CW8" s="449"/>
      <c r="CX8" s="449"/>
      <c r="CY8" s="449"/>
      <c r="CZ8" s="449"/>
      <c r="DA8" s="450"/>
      <c r="DB8" s="448">
        <v>0.68</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62096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37490</v>
      </c>
      <c r="BO9" s="409"/>
      <c r="BP9" s="409"/>
      <c r="BQ9" s="409"/>
      <c r="BR9" s="409"/>
      <c r="BS9" s="409"/>
      <c r="BT9" s="409"/>
      <c r="BU9" s="410"/>
      <c r="BV9" s="408">
        <v>-34192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10.8</v>
      </c>
      <c r="CU9" s="406"/>
      <c r="CV9" s="406"/>
      <c r="CW9" s="406"/>
      <c r="CX9" s="406"/>
      <c r="CY9" s="406"/>
      <c r="CZ9" s="406"/>
      <c r="DA9" s="407"/>
      <c r="DB9" s="405">
        <v>11.8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63060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697</v>
      </c>
      <c r="BO10" s="409"/>
      <c r="BP10" s="409"/>
      <c r="BQ10" s="409"/>
      <c r="BR10" s="409"/>
      <c r="BS10" s="409"/>
      <c r="BT10" s="409"/>
      <c r="BU10" s="410"/>
      <c r="BV10" s="408">
        <v>1457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88</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55910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62474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100000</v>
      </c>
      <c r="BO12" s="409"/>
      <c r="BP12" s="409"/>
      <c r="BQ12" s="409"/>
      <c r="BR12" s="409"/>
      <c r="BS12" s="409"/>
      <c r="BT12" s="409"/>
      <c r="BU12" s="410"/>
      <c r="BV12" s="408">
        <v>900000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61988</v>
      </c>
      <c r="S13" s="490"/>
      <c r="T13" s="490"/>
      <c r="U13" s="490"/>
      <c r="V13" s="491"/>
      <c r="W13" s="424" t="s">
        <v>134</v>
      </c>
      <c r="X13" s="425"/>
      <c r="Y13" s="425"/>
      <c r="Z13" s="425"/>
      <c r="AA13" s="425"/>
      <c r="AB13" s="415"/>
      <c r="AC13" s="459">
        <v>328</v>
      </c>
      <c r="AD13" s="460"/>
      <c r="AE13" s="460"/>
      <c r="AF13" s="460"/>
      <c r="AG13" s="499"/>
      <c r="AH13" s="459">
        <v>326</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-61813</v>
      </c>
      <c r="BO13" s="409"/>
      <c r="BP13" s="409"/>
      <c r="BQ13" s="409"/>
      <c r="BR13" s="409"/>
      <c r="BS13" s="409"/>
      <c r="BT13" s="409"/>
      <c r="BU13" s="410"/>
      <c r="BV13" s="408">
        <v>-876825</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9.1</v>
      </c>
      <c r="CU13" s="406"/>
      <c r="CV13" s="406"/>
      <c r="CW13" s="406"/>
      <c r="CX13" s="406"/>
      <c r="CY13" s="406"/>
      <c r="CZ13" s="406"/>
      <c r="DA13" s="407"/>
      <c r="DB13" s="405">
        <v>9.4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62508</v>
      </c>
      <c r="S14" s="490"/>
      <c r="T14" s="490"/>
      <c r="U14" s="490"/>
      <c r="V14" s="491"/>
      <c r="W14" s="398"/>
      <c r="X14" s="399"/>
      <c r="Y14" s="399"/>
      <c r="Z14" s="399"/>
      <c r="AA14" s="399"/>
      <c r="AB14" s="388"/>
      <c r="AC14" s="492">
        <v>1.2</v>
      </c>
      <c r="AD14" s="493"/>
      <c r="AE14" s="493"/>
      <c r="AF14" s="493"/>
      <c r="AG14" s="494"/>
      <c r="AH14" s="492">
        <v>1.1000000000000001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6.4</v>
      </c>
      <c r="CU14" s="504"/>
      <c r="CV14" s="504"/>
      <c r="CW14" s="504"/>
      <c r="CX14" s="504"/>
      <c r="CY14" s="504"/>
      <c r="CZ14" s="504"/>
      <c r="DA14" s="505"/>
      <c r="DB14" s="503">
        <v>19.600000000000001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62048</v>
      </c>
      <c r="S15" s="490"/>
      <c r="T15" s="490"/>
      <c r="U15" s="490"/>
      <c r="V15" s="491"/>
      <c r="W15" s="424" t="s">
        <v>141</v>
      </c>
      <c r="X15" s="425"/>
      <c r="Y15" s="425"/>
      <c r="Z15" s="425"/>
      <c r="AA15" s="425"/>
      <c r="AB15" s="415"/>
      <c r="AC15" s="459">
        <v>6039</v>
      </c>
      <c r="AD15" s="460"/>
      <c r="AE15" s="460"/>
      <c r="AF15" s="460"/>
      <c r="AG15" s="499"/>
      <c r="AH15" s="459">
        <v>6028</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6755895</v>
      </c>
      <c r="BO15" s="372"/>
      <c r="BP15" s="372"/>
      <c r="BQ15" s="372"/>
      <c r="BR15" s="372"/>
      <c r="BS15" s="372"/>
      <c r="BT15" s="372"/>
      <c r="BU15" s="373"/>
      <c r="BV15" s="371">
        <v>6572105</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21.3</v>
      </c>
      <c r="AD16" s="493"/>
      <c r="AE16" s="493"/>
      <c r="AF16" s="493"/>
      <c r="AG16" s="494"/>
      <c r="AH16" s="492">
        <v>21.2</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9736284</v>
      </c>
      <c r="BO16" s="409"/>
      <c r="BP16" s="409"/>
      <c r="BQ16" s="409"/>
      <c r="BR16" s="409"/>
      <c r="BS16" s="409"/>
      <c r="BT16" s="409"/>
      <c r="BU16" s="410"/>
      <c r="BV16" s="408">
        <v>9622945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145</v>
      </c>
      <c r="S17" s="510"/>
      <c r="T17" s="510"/>
      <c r="U17" s="510"/>
      <c r="V17" s="511"/>
      <c r="W17" s="424" t="s">
        <v>148</v>
      </c>
      <c r="X17" s="425"/>
      <c r="Y17" s="425"/>
      <c r="Z17" s="425"/>
      <c r="AA17" s="425"/>
      <c r="AB17" s="415"/>
      <c r="AC17" s="459">
        <v>22044</v>
      </c>
      <c r="AD17" s="460"/>
      <c r="AE17" s="460"/>
      <c r="AF17" s="460"/>
      <c r="AG17" s="499"/>
      <c r="AH17" s="459">
        <v>22099</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8607809</v>
      </c>
      <c r="BO17" s="409"/>
      <c r="BP17" s="409"/>
      <c r="BQ17" s="409"/>
      <c r="BR17" s="409"/>
      <c r="BS17" s="409"/>
      <c r="BT17" s="409"/>
      <c r="BU17" s="410"/>
      <c r="BV17" s="408">
        <v>8369980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19.690000000000001</v>
      </c>
      <c r="M18" s="521"/>
      <c r="N18" s="521"/>
      <c r="O18" s="521"/>
      <c r="P18" s="521"/>
      <c r="Q18" s="521"/>
      <c r="R18" s="522"/>
      <c r="S18" s="522"/>
      <c r="T18" s="522"/>
      <c r="U18" s="522"/>
      <c r="V18" s="523"/>
      <c r="W18" s="426"/>
      <c r="X18" s="427"/>
      <c r="Y18" s="427"/>
      <c r="Z18" s="427"/>
      <c r="AA18" s="427"/>
      <c r="AB18" s="418"/>
      <c r="AC18" s="524">
        <v>77.599999999999994</v>
      </c>
      <c r="AD18" s="525"/>
      <c r="AE18" s="525"/>
      <c r="AF18" s="525"/>
      <c r="AG18" s="526"/>
      <c r="AH18" s="524">
        <v>77.7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12778341</v>
      </c>
      <c r="BO18" s="409"/>
      <c r="BP18" s="409"/>
      <c r="BQ18" s="409"/>
      <c r="BR18" s="409"/>
      <c r="BS18" s="409"/>
      <c r="BT18" s="409"/>
      <c r="BU18" s="410"/>
      <c r="BV18" s="408">
        <v>13078753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3154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17703185</v>
      </c>
      <c r="BO19" s="409"/>
      <c r="BP19" s="409"/>
      <c r="BQ19" s="409"/>
      <c r="BR19" s="409"/>
      <c r="BS19" s="409"/>
      <c r="BT19" s="409"/>
      <c r="BU19" s="410"/>
      <c r="BV19" s="408">
        <v>17341755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24097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25534395</v>
      </c>
      <c r="BO23" s="409"/>
      <c r="BP23" s="409"/>
      <c r="BQ23" s="409"/>
      <c r="BR23" s="409"/>
      <c r="BS23" s="409"/>
      <c r="BT23" s="409"/>
      <c r="BU23" s="410"/>
      <c r="BV23" s="408">
        <v>26176286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9640</v>
      </c>
      <c r="R24" s="460"/>
      <c r="S24" s="460"/>
      <c r="T24" s="460"/>
      <c r="U24" s="460"/>
      <c r="V24" s="499"/>
      <c r="W24" s="558"/>
      <c r="X24" s="546"/>
      <c r="Y24" s="547"/>
      <c r="Z24" s="458" t="s">
        <v>164</v>
      </c>
      <c r="AA24" s="438"/>
      <c r="AB24" s="438"/>
      <c r="AC24" s="438"/>
      <c r="AD24" s="438"/>
      <c r="AE24" s="438"/>
      <c r="AF24" s="438"/>
      <c r="AG24" s="439"/>
      <c r="AH24" s="459">
        <v>374</v>
      </c>
      <c r="AI24" s="460"/>
      <c r="AJ24" s="460"/>
      <c r="AK24" s="460"/>
      <c r="AL24" s="499"/>
      <c r="AM24" s="459">
        <v>1083478</v>
      </c>
      <c r="AN24" s="460"/>
      <c r="AO24" s="460"/>
      <c r="AP24" s="460"/>
      <c r="AQ24" s="460"/>
      <c r="AR24" s="499"/>
      <c r="AS24" s="459">
        <v>2897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17394006</v>
      </c>
      <c r="BO24" s="409"/>
      <c r="BP24" s="409"/>
      <c r="BQ24" s="409"/>
      <c r="BR24" s="409"/>
      <c r="BS24" s="409"/>
      <c r="BT24" s="409"/>
      <c r="BU24" s="410"/>
      <c r="BV24" s="408">
        <v>17916568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7800</v>
      </c>
      <c r="R25" s="460"/>
      <c r="S25" s="460"/>
      <c r="T25" s="460"/>
      <c r="U25" s="460"/>
      <c r="V25" s="499"/>
      <c r="W25" s="558"/>
      <c r="X25" s="546"/>
      <c r="Y25" s="547"/>
      <c r="Z25" s="458" t="s">
        <v>167</v>
      </c>
      <c r="AA25" s="438"/>
      <c r="AB25" s="438"/>
      <c r="AC25" s="438"/>
      <c r="AD25" s="438"/>
      <c r="AE25" s="438"/>
      <c r="AF25" s="438"/>
      <c r="AG25" s="439"/>
      <c r="AH25" s="459" t="s">
        <v>123</v>
      </c>
      <c r="AI25" s="460"/>
      <c r="AJ25" s="460"/>
      <c r="AK25" s="460"/>
      <c r="AL25" s="499"/>
      <c r="AM25" s="459" t="s">
        <v>123</v>
      </c>
      <c r="AN25" s="460"/>
      <c r="AO25" s="460"/>
      <c r="AP25" s="460"/>
      <c r="AQ25" s="460"/>
      <c r="AR25" s="499"/>
      <c r="AS25" s="459" t="s">
        <v>123</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7579547</v>
      </c>
      <c r="BO25" s="372"/>
      <c r="BP25" s="372"/>
      <c r="BQ25" s="372"/>
      <c r="BR25" s="372"/>
      <c r="BS25" s="372"/>
      <c r="BT25" s="372"/>
      <c r="BU25" s="373"/>
      <c r="BV25" s="371">
        <v>9508357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6570</v>
      </c>
      <c r="R26" s="460"/>
      <c r="S26" s="460"/>
      <c r="T26" s="460"/>
      <c r="U26" s="460"/>
      <c r="V26" s="499"/>
      <c r="W26" s="558"/>
      <c r="X26" s="546"/>
      <c r="Y26" s="547"/>
      <c r="Z26" s="458" t="s">
        <v>170</v>
      </c>
      <c r="AA26" s="568"/>
      <c r="AB26" s="568"/>
      <c r="AC26" s="568"/>
      <c r="AD26" s="568"/>
      <c r="AE26" s="568"/>
      <c r="AF26" s="568"/>
      <c r="AG26" s="569"/>
      <c r="AH26" s="459">
        <v>5</v>
      </c>
      <c r="AI26" s="460"/>
      <c r="AJ26" s="460"/>
      <c r="AK26" s="460"/>
      <c r="AL26" s="499"/>
      <c r="AM26" s="459">
        <v>13930</v>
      </c>
      <c r="AN26" s="460"/>
      <c r="AO26" s="460"/>
      <c r="AP26" s="460"/>
      <c r="AQ26" s="460"/>
      <c r="AR26" s="499"/>
      <c r="AS26" s="459">
        <v>2786</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4960</v>
      </c>
      <c r="R27" s="460"/>
      <c r="S27" s="460"/>
      <c r="T27" s="460"/>
      <c r="U27" s="460"/>
      <c r="V27" s="499"/>
      <c r="W27" s="558"/>
      <c r="X27" s="546"/>
      <c r="Y27" s="547"/>
      <c r="Z27" s="458" t="s">
        <v>173</v>
      </c>
      <c r="AA27" s="438"/>
      <c r="AB27" s="438"/>
      <c r="AC27" s="438"/>
      <c r="AD27" s="438"/>
      <c r="AE27" s="438"/>
      <c r="AF27" s="438"/>
      <c r="AG27" s="439"/>
      <c r="AH27" s="459">
        <v>4</v>
      </c>
      <c r="AI27" s="460"/>
      <c r="AJ27" s="460"/>
      <c r="AK27" s="460"/>
      <c r="AL27" s="499"/>
      <c r="AM27" s="459">
        <v>14924</v>
      </c>
      <c r="AN27" s="460"/>
      <c r="AO27" s="460"/>
      <c r="AP27" s="460"/>
      <c r="AQ27" s="460"/>
      <c r="AR27" s="499"/>
      <c r="AS27" s="459">
        <v>3731</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1488219</v>
      </c>
      <c r="BO27" s="582"/>
      <c r="BP27" s="582"/>
      <c r="BQ27" s="582"/>
      <c r="BR27" s="582"/>
      <c r="BS27" s="582"/>
      <c r="BT27" s="582"/>
      <c r="BU27" s="583"/>
      <c r="BV27" s="581">
        <v>1487540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4250</v>
      </c>
      <c r="R28" s="460"/>
      <c r="S28" s="460"/>
      <c r="T28" s="460"/>
      <c r="U28" s="460"/>
      <c r="V28" s="499"/>
      <c r="W28" s="558"/>
      <c r="X28" s="546"/>
      <c r="Y28" s="547"/>
      <c r="Z28" s="458" t="s">
        <v>176</v>
      </c>
      <c r="AA28" s="438"/>
      <c r="AB28" s="438"/>
      <c r="AC28" s="438"/>
      <c r="AD28" s="438"/>
      <c r="AE28" s="438"/>
      <c r="AF28" s="438"/>
      <c r="AG28" s="439"/>
      <c r="AH28" s="459" t="s">
        <v>123</v>
      </c>
      <c r="AI28" s="460"/>
      <c r="AJ28" s="460"/>
      <c r="AK28" s="460"/>
      <c r="AL28" s="499"/>
      <c r="AM28" s="459" t="s">
        <v>123</v>
      </c>
      <c r="AN28" s="460"/>
      <c r="AO28" s="460"/>
      <c r="AP28" s="460"/>
      <c r="AQ28" s="460"/>
      <c r="AR28" s="499"/>
      <c r="AS28" s="459" t="s">
        <v>132</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1972556</v>
      </c>
      <c r="BO28" s="372"/>
      <c r="BP28" s="372"/>
      <c r="BQ28" s="372"/>
      <c r="BR28" s="372"/>
      <c r="BS28" s="372"/>
      <c r="BT28" s="372"/>
      <c r="BU28" s="373"/>
      <c r="BV28" s="371">
        <v>1991859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16</v>
      </c>
      <c r="M29" s="460"/>
      <c r="N29" s="460"/>
      <c r="O29" s="460"/>
      <c r="P29" s="499"/>
      <c r="Q29" s="459">
        <v>3940</v>
      </c>
      <c r="R29" s="460"/>
      <c r="S29" s="460"/>
      <c r="T29" s="460"/>
      <c r="U29" s="460"/>
      <c r="V29" s="499"/>
      <c r="W29" s="559"/>
      <c r="X29" s="560"/>
      <c r="Y29" s="561"/>
      <c r="Z29" s="458" t="s">
        <v>179</v>
      </c>
      <c r="AA29" s="438"/>
      <c r="AB29" s="438"/>
      <c r="AC29" s="438"/>
      <c r="AD29" s="438"/>
      <c r="AE29" s="438"/>
      <c r="AF29" s="438"/>
      <c r="AG29" s="439"/>
      <c r="AH29" s="459">
        <v>378</v>
      </c>
      <c r="AI29" s="460"/>
      <c r="AJ29" s="460"/>
      <c r="AK29" s="460"/>
      <c r="AL29" s="499"/>
      <c r="AM29" s="459">
        <v>1098402</v>
      </c>
      <c r="AN29" s="460"/>
      <c r="AO29" s="460"/>
      <c r="AP29" s="460"/>
      <c r="AQ29" s="460"/>
      <c r="AR29" s="499"/>
      <c r="AS29" s="459">
        <v>2906</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1166759</v>
      </c>
      <c r="BO29" s="409"/>
      <c r="BP29" s="409"/>
      <c r="BQ29" s="409"/>
      <c r="BR29" s="409"/>
      <c r="BS29" s="409"/>
      <c r="BT29" s="409"/>
      <c r="BU29" s="410"/>
      <c r="BV29" s="408">
        <v>1253328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93.9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10150330</v>
      </c>
      <c r="BO30" s="582"/>
      <c r="BP30" s="582"/>
      <c r="BQ30" s="582"/>
      <c r="BR30" s="582"/>
      <c r="BS30" s="582"/>
      <c r="BT30" s="582"/>
      <c r="BU30" s="583"/>
      <c r="BV30" s="581">
        <v>12508471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190</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宮城東部衛生組合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多賀城市土地開発公社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宮城県市町村職員退職手当組合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多賀城駅北開発</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宮城県市町村非常勤消防団員補償報償組合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塩釜地区消防事務組合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宮城県市町村自治振興センター</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宮城県後期高齢者医療広域連合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宮城県後期高齢者医療事業会計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7Pro59I3jKkCeEVRqIStpoHUVNW+7AmcvA1kiuh/WoZC/zNfiEuyU//p9JGb5IwOERbUakXO6oQP5YqvE8GJrA==" saltValue="l3/gg9+PbXts/M3C7UuM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567</v>
      </c>
      <c r="D34" s="1186"/>
      <c r="E34" s="1187"/>
      <c r="F34" s="32">
        <v>7.26</v>
      </c>
      <c r="G34" s="33">
        <v>8.14</v>
      </c>
      <c r="H34" s="33">
        <v>7.25</v>
      </c>
      <c r="I34" s="33">
        <v>6.67</v>
      </c>
      <c r="J34" s="34">
        <v>6.06</v>
      </c>
      <c r="K34" s="22"/>
      <c r="L34" s="22"/>
      <c r="M34" s="22"/>
      <c r="N34" s="22"/>
      <c r="O34" s="22"/>
      <c r="P34" s="22"/>
    </row>
    <row r="35" spans="1:16" ht="39" customHeight="1">
      <c r="A35" s="22"/>
      <c r="B35" s="35"/>
      <c r="C35" s="1180" t="s">
        <v>568</v>
      </c>
      <c r="D35" s="1181"/>
      <c r="E35" s="1182"/>
      <c r="F35" s="36">
        <v>2.25</v>
      </c>
      <c r="G35" s="37">
        <v>0.87</v>
      </c>
      <c r="H35" s="37">
        <v>1.83</v>
      </c>
      <c r="I35" s="37">
        <v>2.2999999999999998</v>
      </c>
      <c r="J35" s="38">
        <v>2.69</v>
      </c>
      <c r="K35" s="22"/>
      <c r="L35" s="22"/>
      <c r="M35" s="22"/>
      <c r="N35" s="22"/>
      <c r="O35" s="22"/>
      <c r="P35" s="22"/>
    </row>
    <row r="36" spans="1:16" ht="39" customHeight="1">
      <c r="A36" s="22"/>
      <c r="B36" s="35"/>
      <c r="C36" s="1180" t="s">
        <v>569</v>
      </c>
      <c r="D36" s="1181"/>
      <c r="E36" s="1182"/>
      <c r="F36" s="36">
        <v>0.41</v>
      </c>
      <c r="G36" s="37">
        <v>0.26</v>
      </c>
      <c r="H36" s="37">
        <v>1.21</v>
      </c>
      <c r="I36" s="37">
        <v>0.92</v>
      </c>
      <c r="J36" s="38">
        <v>1.21</v>
      </c>
      <c r="K36" s="22"/>
      <c r="L36" s="22"/>
      <c r="M36" s="22"/>
      <c r="N36" s="22"/>
      <c r="O36" s="22"/>
      <c r="P36" s="22"/>
    </row>
    <row r="37" spans="1:16" ht="39" customHeight="1">
      <c r="A37" s="22"/>
      <c r="B37" s="35"/>
      <c r="C37" s="1180" t="s">
        <v>570</v>
      </c>
      <c r="D37" s="1181"/>
      <c r="E37" s="1182"/>
      <c r="F37" s="36">
        <v>0.43</v>
      </c>
      <c r="G37" s="37">
        <v>0.5</v>
      </c>
      <c r="H37" s="37">
        <v>0.8</v>
      </c>
      <c r="I37" s="37">
        <v>1.07</v>
      </c>
      <c r="J37" s="38">
        <v>0.79</v>
      </c>
      <c r="K37" s="22"/>
      <c r="L37" s="22"/>
      <c r="M37" s="22"/>
      <c r="N37" s="22"/>
      <c r="O37" s="22"/>
      <c r="P37" s="22"/>
    </row>
    <row r="38" spans="1:16" ht="39" customHeight="1">
      <c r="A38" s="22"/>
      <c r="B38" s="35"/>
      <c r="C38" s="1180" t="s">
        <v>571</v>
      </c>
      <c r="D38" s="1181"/>
      <c r="E38" s="1182"/>
      <c r="F38" s="36">
        <v>0.03</v>
      </c>
      <c r="G38" s="37">
        <v>0.02</v>
      </c>
      <c r="H38" s="37">
        <v>0.03</v>
      </c>
      <c r="I38" s="37">
        <v>0.02</v>
      </c>
      <c r="J38" s="38">
        <v>0.04</v>
      </c>
      <c r="K38" s="22"/>
      <c r="L38" s="22"/>
      <c r="M38" s="22"/>
      <c r="N38" s="22"/>
      <c r="O38" s="22"/>
      <c r="P38" s="22"/>
    </row>
    <row r="39" spans="1:16" ht="39" customHeight="1">
      <c r="A39" s="22"/>
      <c r="B39" s="35"/>
      <c r="C39" s="1180" t="s">
        <v>572</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573</v>
      </c>
      <c r="D42" s="1181"/>
      <c r="E42" s="1182"/>
      <c r="F42" s="36" t="s">
        <v>515</v>
      </c>
      <c r="G42" s="37" t="s">
        <v>515</v>
      </c>
      <c r="H42" s="37" t="s">
        <v>515</v>
      </c>
      <c r="I42" s="37" t="s">
        <v>515</v>
      </c>
      <c r="J42" s="38" t="s">
        <v>515</v>
      </c>
      <c r="K42" s="22"/>
      <c r="L42" s="22"/>
      <c r="M42" s="22"/>
      <c r="N42" s="22"/>
      <c r="O42" s="22"/>
      <c r="P42" s="22"/>
    </row>
    <row r="43" spans="1:16" ht="39" customHeight="1" thickBot="1">
      <c r="A43" s="22"/>
      <c r="B43" s="40"/>
      <c r="C43" s="1183" t="s">
        <v>574</v>
      </c>
      <c r="D43" s="1184"/>
      <c r="E43" s="1185"/>
      <c r="F43" s="41">
        <v>0.04</v>
      </c>
      <c r="G43" s="42">
        <v>0</v>
      </c>
      <c r="H43" s="42">
        <v>0</v>
      </c>
      <c r="I43" s="42">
        <v>0</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NG6iRMS+NGSuAyO77dF5AcPj1BoQxwXGSKbUIHdkCWql+FysZ2U/6uV3j6bPInIApiHe0Y4iLYJw6D5Zap2Vg==" saltValue="uK4fVfoWFc+XI310S7NS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2378</v>
      </c>
      <c r="L45" s="60">
        <v>2277</v>
      </c>
      <c r="M45" s="60">
        <v>2105</v>
      </c>
      <c r="N45" s="60">
        <v>2208</v>
      </c>
      <c r="O45" s="61">
        <v>2105</v>
      </c>
      <c r="P45" s="48"/>
      <c r="Q45" s="48"/>
      <c r="R45" s="48"/>
      <c r="S45" s="48"/>
      <c r="T45" s="48"/>
      <c r="U45" s="48"/>
    </row>
    <row r="46" spans="1:21" ht="30.75" customHeight="1">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15</v>
      </c>
      <c r="F48" s="1190"/>
      <c r="G48" s="1190"/>
      <c r="H48" s="1190"/>
      <c r="I48" s="1190"/>
      <c r="J48" s="1191"/>
      <c r="K48" s="63">
        <v>1179</v>
      </c>
      <c r="L48" s="64">
        <v>1028</v>
      </c>
      <c r="M48" s="64">
        <v>1001</v>
      </c>
      <c r="N48" s="64">
        <v>1154</v>
      </c>
      <c r="O48" s="65">
        <v>1239</v>
      </c>
      <c r="P48" s="48"/>
      <c r="Q48" s="48"/>
      <c r="R48" s="48"/>
      <c r="S48" s="48"/>
      <c r="T48" s="48"/>
      <c r="U48" s="48"/>
    </row>
    <row r="49" spans="1:21" ht="30.75" customHeight="1">
      <c r="A49" s="48"/>
      <c r="B49" s="1198"/>
      <c r="C49" s="1199"/>
      <c r="D49" s="62"/>
      <c r="E49" s="1190" t="s">
        <v>16</v>
      </c>
      <c r="F49" s="1190"/>
      <c r="G49" s="1190"/>
      <c r="H49" s="1190"/>
      <c r="I49" s="1190"/>
      <c r="J49" s="1191"/>
      <c r="K49" s="63">
        <v>91</v>
      </c>
      <c r="L49" s="64">
        <v>69</v>
      </c>
      <c r="M49" s="64">
        <v>113</v>
      </c>
      <c r="N49" s="64">
        <v>114</v>
      </c>
      <c r="O49" s="65">
        <v>67</v>
      </c>
      <c r="P49" s="48"/>
      <c r="Q49" s="48"/>
      <c r="R49" s="48"/>
      <c r="S49" s="48"/>
      <c r="T49" s="48"/>
      <c r="U49" s="48"/>
    </row>
    <row r="50" spans="1:21" ht="30.75" customHeight="1">
      <c r="A50" s="48"/>
      <c r="B50" s="1198"/>
      <c r="C50" s="1199"/>
      <c r="D50" s="62"/>
      <c r="E50" s="1190" t="s">
        <v>17</v>
      </c>
      <c r="F50" s="1190"/>
      <c r="G50" s="1190"/>
      <c r="H50" s="1190"/>
      <c r="I50" s="1190"/>
      <c r="J50" s="1191"/>
      <c r="K50" s="63">
        <v>1</v>
      </c>
      <c r="L50" s="64">
        <v>0</v>
      </c>
      <c r="M50" s="64" t="s">
        <v>515</v>
      </c>
      <c r="N50" s="64">
        <v>2</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515</v>
      </c>
      <c r="L51" s="64" t="s">
        <v>515</v>
      </c>
      <c r="M51" s="64" t="s">
        <v>515</v>
      </c>
      <c r="N51" s="64" t="s">
        <v>515</v>
      </c>
      <c r="O51" s="65" t="s">
        <v>515</v>
      </c>
      <c r="P51" s="48"/>
      <c r="Q51" s="48"/>
      <c r="R51" s="48"/>
      <c r="S51" s="48"/>
      <c r="T51" s="48"/>
      <c r="U51" s="48"/>
    </row>
    <row r="52" spans="1:21" ht="30.75" customHeight="1">
      <c r="A52" s="48"/>
      <c r="B52" s="1188" t="s">
        <v>19</v>
      </c>
      <c r="C52" s="1189"/>
      <c r="D52" s="66"/>
      <c r="E52" s="1190" t="s">
        <v>20</v>
      </c>
      <c r="F52" s="1190"/>
      <c r="G52" s="1190"/>
      <c r="H52" s="1190"/>
      <c r="I52" s="1190"/>
      <c r="J52" s="1191"/>
      <c r="K52" s="63">
        <v>2395</v>
      </c>
      <c r="L52" s="64">
        <v>2424</v>
      </c>
      <c r="M52" s="64">
        <v>2297</v>
      </c>
      <c r="N52" s="64">
        <v>2507</v>
      </c>
      <c r="O52" s="65">
        <v>2470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1254</v>
      </c>
      <c r="L53" s="69">
        <v>950</v>
      </c>
      <c r="M53" s="69">
        <v>922</v>
      </c>
      <c r="N53" s="69">
        <v>971</v>
      </c>
      <c r="O53" s="70">
        <v>943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4z57MuaKtcuHAvQDSI0T4BrZQm1FKDx1AUX0tgPTwGS9Mzs3c6lZidEWlMkJvV09DQQLIg7B8K4c9NwoH9h1A==" saltValue="HKUbau9lWOj/4mHlHmvT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21725</v>
      </c>
      <c r="J41" s="83">
        <v>22030</v>
      </c>
      <c r="K41" s="83">
        <v>26061</v>
      </c>
      <c r="L41" s="83">
        <v>26176</v>
      </c>
      <c r="M41" s="84">
        <v>25534</v>
      </c>
    </row>
    <row r="42" spans="2:13" ht="27.75" customHeight="1">
      <c r="B42" s="1206"/>
      <c r="C42" s="1207"/>
      <c r="D42" s="85"/>
      <c r="E42" s="1212" t="s">
        <v>26</v>
      </c>
      <c r="F42" s="1212"/>
      <c r="G42" s="1212"/>
      <c r="H42" s="1213"/>
      <c r="I42" s="86">
        <v>26</v>
      </c>
      <c r="J42" s="87">
        <v>13</v>
      </c>
      <c r="K42" s="87">
        <v>11</v>
      </c>
      <c r="L42" s="87">
        <v>8</v>
      </c>
      <c r="M42" s="88">
        <v>6</v>
      </c>
    </row>
    <row r="43" spans="2:13" ht="27.75" customHeight="1">
      <c r="B43" s="1206"/>
      <c r="C43" s="1207"/>
      <c r="D43" s="85"/>
      <c r="E43" s="1212" t="s">
        <v>27</v>
      </c>
      <c r="F43" s="1212"/>
      <c r="G43" s="1212"/>
      <c r="H43" s="1213"/>
      <c r="I43" s="86">
        <v>11029</v>
      </c>
      <c r="J43" s="87">
        <v>11113</v>
      </c>
      <c r="K43" s="87">
        <v>12944</v>
      </c>
      <c r="L43" s="87">
        <v>12639</v>
      </c>
      <c r="M43" s="88">
        <v>12135</v>
      </c>
    </row>
    <row r="44" spans="2:13" ht="27.75" customHeight="1">
      <c r="B44" s="1206"/>
      <c r="C44" s="1207"/>
      <c r="D44" s="85"/>
      <c r="E44" s="1212" t="s">
        <v>28</v>
      </c>
      <c r="F44" s="1212"/>
      <c r="G44" s="1212"/>
      <c r="H44" s="1213"/>
      <c r="I44" s="86">
        <v>451</v>
      </c>
      <c r="J44" s="87">
        <v>358</v>
      </c>
      <c r="K44" s="87">
        <v>252</v>
      </c>
      <c r="L44" s="87">
        <v>133</v>
      </c>
      <c r="M44" s="88">
        <v>131</v>
      </c>
    </row>
    <row r="45" spans="2:13" ht="27.75" customHeight="1">
      <c r="B45" s="1206"/>
      <c r="C45" s="1207"/>
      <c r="D45" s="85"/>
      <c r="E45" s="1212" t="s">
        <v>29</v>
      </c>
      <c r="F45" s="1212"/>
      <c r="G45" s="1212"/>
      <c r="H45" s="1213"/>
      <c r="I45" s="86">
        <v>1495</v>
      </c>
      <c r="J45" s="87">
        <v>1430</v>
      </c>
      <c r="K45" s="87">
        <v>1319</v>
      </c>
      <c r="L45" s="87">
        <v>1306</v>
      </c>
      <c r="M45" s="88">
        <v>1269</v>
      </c>
    </row>
    <row r="46" spans="2:13" ht="27.75" customHeight="1">
      <c r="B46" s="1206"/>
      <c r="C46" s="1207"/>
      <c r="D46" s="89"/>
      <c r="E46" s="1212" t="s">
        <v>30</v>
      </c>
      <c r="F46" s="1212"/>
      <c r="G46" s="1212"/>
      <c r="H46" s="1213"/>
      <c r="I46" s="86">
        <v>14</v>
      </c>
      <c r="J46" s="87">
        <v>17</v>
      </c>
      <c r="K46" s="87">
        <v>3</v>
      </c>
      <c r="L46" s="87">
        <v>3</v>
      </c>
      <c r="M46" s="88">
        <v>6</v>
      </c>
    </row>
    <row r="47" spans="2:13" ht="27.75" customHeight="1">
      <c r="B47" s="1206"/>
      <c r="C47" s="1207"/>
      <c r="D47" s="90"/>
      <c r="E47" s="1214" t="s">
        <v>31</v>
      </c>
      <c r="F47" s="1215"/>
      <c r="G47" s="1215"/>
      <c r="H47" s="1216"/>
      <c r="I47" s="86" t="s">
        <v>515</v>
      </c>
      <c r="J47" s="87" t="s">
        <v>515</v>
      </c>
      <c r="K47" s="87" t="s">
        <v>515</v>
      </c>
      <c r="L47" s="87" t="s">
        <v>515</v>
      </c>
      <c r="M47" s="88" t="s">
        <v>515</v>
      </c>
    </row>
    <row r="48" spans="2:13" ht="27.75" customHeight="1">
      <c r="B48" s="1206"/>
      <c r="C48" s="1207"/>
      <c r="D48" s="85"/>
      <c r="E48" s="1212" t="s">
        <v>32</v>
      </c>
      <c r="F48" s="1212"/>
      <c r="G48" s="1212"/>
      <c r="H48" s="1213"/>
      <c r="I48" s="86" t="s">
        <v>515</v>
      </c>
      <c r="J48" s="87" t="s">
        <v>515</v>
      </c>
      <c r="K48" s="87" t="s">
        <v>515</v>
      </c>
      <c r="L48" s="87" t="s">
        <v>515</v>
      </c>
      <c r="M48" s="88" t="s">
        <v>515</v>
      </c>
    </row>
    <row r="49" spans="2:13" ht="27.75" customHeight="1">
      <c r="B49" s="1208"/>
      <c r="C49" s="1209"/>
      <c r="D49" s="85"/>
      <c r="E49" s="1212" t="s">
        <v>33</v>
      </c>
      <c r="F49" s="1212"/>
      <c r="G49" s="1212"/>
      <c r="H49" s="1213"/>
      <c r="I49" s="86" t="s">
        <v>515</v>
      </c>
      <c r="J49" s="87" t="s">
        <v>515</v>
      </c>
      <c r="K49" s="87" t="s">
        <v>515</v>
      </c>
      <c r="L49" s="87" t="s">
        <v>515</v>
      </c>
      <c r="M49" s="88" t="s">
        <v>515</v>
      </c>
    </row>
    <row r="50" spans="2:13" ht="27.75" customHeight="1">
      <c r="B50" s="1217" t="s">
        <v>34</v>
      </c>
      <c r="C50" s="1218"/>
      <c r="D50" s="91"/>
      <c r="E50" s="1212" t="s">
        <v>35</v>
      </c>
      <c r="F50" s="1212"/>
      <c r="G50" s="1212"/>
      <c r="H50" s="1213"/>
      <c r="I50" s="86">
        <v>9240</v>
      </c>
      <c r="J50" s="87">
        <v>8815</v>
      </c>
      <c r="K50" s="87">
        <v>7893</v>
      </c>
      <c r="L50" s="87">
        <v>7782</v>
      </c>
      <c r="M50" s="88">
        <v>8730</v>
      </c>
    </row>
    <row r="51" spans="2:13" ht="27.75" customHeight="1">
      <c r="B51" s="1206"/>
      <c r="C51" s="1207"/>
      <c r="D51" s="85"/>
      <c r="E51" s="1212" t="s">
        <v>36</v>
      </c>
      <c r="F51" s="1212"/>
      <c r="G51" s="1212"/>
      <c r="H51" s="1213"/>
      <c r="I51" s="86">
        <v>3900</v>
      </c>
      <c r="J51" s="87">
        <v>4193</v>
      </c>
      <c r="K51" s="87">
        <v>5551</v>
      </c>
      <c r="L51" s="87">
        <v>6350</v>
      </c>
      <c r="M51" s="88">
        <v>6220</v>
      </c>
    </row>
    <row r="52" spans="2:13" ht="27.75" customHeight="1">
      <c r="B52" s="1208"/>
      <c r="C52" s="1209"/>
      <c r="D52" s="85"/>
      <c r="E52" s="1212" t="s">
        <v>37</v>
      </c>
      <c r="F52" s="1212"/>
      <c r="G52" s="1212"/>
      <c r="H52" s="1213"/>
      <c r="I52" s="86">
        <v>24646</v>
      </c>
      <c r="J52" s="87">
        <v>24765</v>
      </c>
      <c r="K52" s="87">
        <v>25082</v>
      </c>
      <c r="L52" s="87">
        <v>24108</v>
      </c>
      <c r="M52" s="88">
        <v>23459</v>
      </c>
    </row>
    <row r="53" spans="2:13" ht="27.75" customHeight="1" thickBot="1">
      <c r="B53" s="1219" t="s">
        <v>38</v>
      </c>
      <c r="C53" s="1220"/>
      <c r="D53" s="92"/>
      <c r="E53" s="1221" t="s">
        <v>39</v>
      </c>
      <c r="F53" s="1221"/>
      <c r="G53" s="1221"/>
      <c r="H53" s="1222"/>
      <c r="I53" s="93">
        <v>-3046</v>
      </c>
      <c r="J53" s="94">
        <v>-2812</v>
      </c>
      <c r="K53" s="94">
        <v>2064</v>
      </c>
      <c r="L53" s="94">
        <v>2025</v>
      </c>
      <c r="M53" s="95">
        <v>674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AT2CpnIm16QhW3ONSfuszY8RJU67jaIIb6PJs3CaPCtLav7ga+Ac3TQtL44GBx87fpbHZ/wrhy1qgRTu+W0eA==" saltValue="nrilvS8urUdo0wxOyRbm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2800</v>
      </c>
      <c r="G55" s="107">
        <v>1992</v>
      </c>
      <c r="H55" s="108">
        <v>1973</v>
      </c>
    </row>
    <row r="56" spans="2:8" ht="52.5" customHeight="1">
      <c r="B56" s="109"/>
      <c r="C56" s="1233" t="s">
        <v>43</v>
      </c>
      <c r="D56" s="1233"/>
      <c r="E56" s="1234"/>
      <c r="F56" s="110">
        <v>1340</v>
      </c>
      <c r="G56" s="110">
        <v>1253</v>
      </c>
      <c r="H56" s="111">
        <v>1167</v>
      </c>
    </row>
    <row r="57" spans="2:8" ht="53.25" customHeight="1">
      <c r="B57" s="109"/>
      <c r="C57" s="1235" t="s">
        <v>44</v>
      </c>
      <c r="D57" s="1235"/>
      <c r="E57" s="1236"/>
      <c r="F57" s="112">
        <v>16557</v>
      </c>
      <c r="G57" s="112">
        <v>12508</v>
      </c>
      <c r="H57" s="113">
        <v>10150</v>
      </c>
    </row>
    <row r="58" spans="2:8" ht="45.75" customHeight="1">
      <c r="B58" s="114"/>
      <c r="C58" s="1223" t="s">
        <v>589</v>
      </c>
      <c r="D58" s="1224"/>
      <c r="E58" s="1225"/>
      <c r="F58" s="115">
        <v>13223</v>
      </c>
      <c r="G58" s="115">
        <v>9164</v>
      </c>
      <c r="H58" s="116">
        <v>6528</v>
      </c>
    </row>
    <row r="59" spans="2:8" ht="45.75" customHeight="1">
      <c r="B59" s="114"/>
      <c r="C59" s="1223" t="s">
        <v>590</v>
      </c>
      <c r="D59" s="1224"/>
      <c r="E59" s="1225"/>
      <c r="F59" s="115">
        <v>602</v>
      </c>
      <c r="G59" s="115">
        <v>1002</v>
      </c>
      <c r="H59" s="116">
        <v>1002</v>
      </c>
    </row>
    <row r="60" spans="2:8" ht="45.75" customHeight="1">
      <c r="B60" s="114"/>
      <c r="C60" s="1223" t="s">
        <v>591</v>
      </c>
      <c r="D60" s="1224"/>
      <c r="E60" s="1225"/>
      <c r="F60" s="115">
        <v>973</v>
      </c>
      <c r="G60" s="115">
        <v>841</v>
      </c>
      <c r="H60" s="116">
        <v>842</v>
      </c>
    </row>
    <row r="61" spans="2:8" ht="45.75" customHeight="1">
      <c r="B61" s="114"/>
      <c r="C61" s="1223" t="s">
        <v>592</v>
      </c>
      <c r="D61" s="1224"/>
      <c r="E61" s="1225"/>
      <c r="F61" s="115">
        <v>1250</v>
      </c>
      <c r="G61" s="115">
        <v>1026</v>
      </c>
      <c r="H61" s="116">
        <v>833</v>
      </c>
    </row>
    <row r="62" spans="2:8" ht="45.75" customHeight="1" thickBot="1">
      <c r="B62" s="117"/>
      <c r="C62" s="1226" t="s">
        <v>593</v>
      </c>
      <c r="D62" s="1227"/>
      <c r="E62" s="1228"/>
      <c r="F62" s="118" t="s">
        <v>594</v>
      </c>
      <c r="G62" s="118" t="s">
        <v>594</v>
      </c>
      <c r="H62" s="119">
        <v>563</v>
      </c>
    </row>
    <row r="63" spans="2:8" ht="52.5" customHeight="1" thickBot="1">
      <c r="B63" s="120"/>
      <c r="C63" s="1229" t="s">
        <v>45</v>
      </c>
      <c r="D63" s="1229"/>
      <c r="E63" s="1230"/>
      <c r="F63" s="121">
        <v>20697</v>
      </c>
      <c r="G63" s="121">
        <v>15754</v>
      </c>
      <c r="H63" s="122">
        <v>13290</v>
      </c>
    </row>
    <row r="64" spans="2:8" ht="15" customHeight="1"/>
    <row r="65" ht="0" hidden="1" customHeight="1"/>
    <row r="66" ht="0" hidden="1" customHeight="1"/>
  </sheetData>
  <sheetProtection algorithmName="SHA-512" hashValue="MVtYuZ7z68SMiLlcaykPdIMEI9PNVPPkEYxKWRl3G2kuILbyuGreCsxA9pEasSTS8ilrNF3l/wNS50JJ6ekyqg==" saltValue="AKOOI9EphQxd+Kg6hlng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58041</v>
      </c>
      <c r="E3" s="141"/>
      <c r="F3" s="142">
        <v>63956</v>
      </c>
      <c r="G3" s="143"/>
      <c r="H3" s="144"/>
    </row>
    <row r="4" spans="1:8">
      <c r="A4" s="145"/>
      <c r="B4" s="146"/>
      <c r="C4" s="147"/>
      <c r="D4" s="148">
        <v>8060</v>
      </c>
      <c r="E4" s="149"/>
      <c r="F4" s="150">
        <v>29239</v>
      </c>
      <c r="G4" s="151"/>
      <c r="H4" s="152"/>
    </row>
    <row r="5" spans="1:8">
      <c r="A5" s="133" t="s">
        <v>549</v>
      </c>
      <c r="B5" s="138"/>
      <c r="C5" s="139"/>
      <c r="D5" s="140">
        <v>193680</v>
      </c>
      <c r="E5" s="141"/>
      <c r="F5" s="142">
        <v>66255</v>
      </c>
      <c r="G5" s="143"/>
      <c r="H5" s="144"/>
    </row>
    <row r="6" spans="1:8">
      <c r="A6" s="145"/>
      <c r="B6" s="146"/>
      <c r="C6" s="147"/>
      <c r="D6" s="148">
        <v>10464</v>
      </c>
      <c r="E6" s="149"/>
      <c r="F6" s="150">
        <v>31822</v>
      </c>
      <c r="G6" s="151"/>
      <c r="H6" s="152"/>
    </row>
    <row r="7" spans="1:8">
      <c r="A7" s="133" t="s">
        <v>550</v>
      </c>
      <c r="B7" s="138"/>
      <c r="C7" s="139"/>
      <c r="D7" s="140">
        <v>346829</v>
      </c>
      <c r="E7" s="141"/>
      <c r="F7" s="142">
        <v>47278</v>
      </c>
      <c r="G7" s="143"/>
      <c r="H7" s="144"/>
    </row>
    <row r="8" spans="1:8">
      <c r="A8" s="145"/>
      <c r="B8" s="146"/>
      <c r="C8" s="147"/>
      <c r="D8" s="148">
        <v>43470</v>
      </c>
      <c r="E8" s="149"/>
      <c r="F8" s="150">
        <v>24096</v>
      </c>
      <c r="G8" s="151"/>
      <c r="H8" s="152"/>
    </row>
    <row r="9" spans="1:8">
      <c r="A9" s="133" t="s">
        <v>551</v>
      </c>
      <c r="B9" s="138"/>
      <c r="C9" s="139"/>
      <c r="D9" s="140">
        <v>98817</v>
      </c>
      <c r="E9" s="141"/>
      <c r="F9" s="142">
        <v>44504</v>
      </c>
      <c r="G9" s="143"/>
      <c r="H9" s="144"/>
    </row>
    <row r="10" spans="1:8">
      <c r="A10" s="145"/>
      <c r="B10" s="146"/>
      <c r="C10" s="147"/>
      <c r="D10" s="148">
        <v>5531</v>
      </c>
      <c r="E10" s="149"/>
      <c r="F10" s="150">
        <v>25876</v>
      </c>
      <c r="G10" s="151"/>
      <c r="H10" s="152"/>
    </row>
    <row r="11" spans="1:8">
      <c r="A11" s="133" t="s">
        <v>552</v>
      </c>
      <c r="B11" s="138"/>
      <c r="C11" s="139"/>
      <c r="D11" s="140">
        <v>98189</v>
      </c>
      <c r="E11" s="141"/>
      <c r="F11" s="142">
        <v>47820</v>
      </c>
      <c r="G11" s="143"/>
      <c r="H11" s="144"/>
    </row>
    <row r="12" spans="1:8">
      <c r="A12" s="145"/>
      <c r="B12" s="146"/>
      <c r="C12" s="153"/>
      <c r="D12" s="148">
        <v>8182</v>
      </c>
      <c r="E12" s="149"/>
      <c r="F12" s="150">
        <v>25855</v>
      </c>
      <c r="G12" s="151"/>
      <c r="H12" s="152"/>
    </row>
    <row r="13" spans="1:8">
      <c r="A13" s="133"/>
      <c r="B13" s="138"/>
      <c r="C13" s="154"/>
      <c r="D13" s="155">
        <v>159111</v>
      </c>
      <c r="E13" s="156"/>
      <c r="F13" s="157">
        <v>53963</v>
      </c>
      <c r="G13" s="158"/>
      <c r="H13" s="144"/>
    </row>
    <row r="14" spans="1:8">
      <c r="A14" s="145"/>
      <c r="B14" s="146"/>
      <c r="C14" s="147"/>
      <c r="D14" s="148">
        <v>15141</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0.46</v>
      </c>
      <c r="C19" s="159">
        <f>ROUND(VALUE(SUBSTITUTE(実質収支比率等に係る経年分析!G$48,"▲","-")),2)</f>
        <v>0.26</v>
      </c>
      <c r="D19" s="159">
        <f>ROUND(VALUE(SUBSTITUTE(実質収支比率等に係る経年分析!H$48,"▲","-")),2)</f>
        <v>1.21</v>
      </c>
      <c r="E19" s="159">
        <f>ROUND(VALUE(SUBSTITUTE(実質収支比率等に係る経年分析!I$48,"▲","-")),2)</f>
        <v>0.92</v>
      </c>
      <c r="F19" s="159">
        <f>ROUND(VALUE(SUBSTITUTE(実質収支比率等に係る経年分析!J$48,"▲","-")),2)</f>
        <v>1.21</v>
      </c>
    </row>
    <row r="20" spans="1:11">
      <c r="A20" s="159" t="s">
        <v>49</v>
      </c>
      <c r="B20" s="159">
        <f>ROUND(VALUE(SUBSTITUTE(実質収支比率等に係る経年分析!F$47,"▲","-")),2)</f>
        <v>30.08</v>
      </c>
      <c r="C20" s="159">
        <f>ROUND(VALUE(SUBSTITUTE(実質収支比率等に係る経年分析!G$47,"▲","-")),2)</f>
        <v>25.47</v>
      </c>
      <c r="D20" s="159">
        <f>ROUND(VALUE(SUBSTITUTE(実質収支比率等に係る経年分析!H$47,"▲","-")),2)</f>
        <v>22.96</v>
      </c>
      <c r="E20" s="159">
        <f>ROUND(VALUE(SUBSTITUTE(実質収支比率等に係る経年分析!I$47,"▲","-")),2)</f>
        <v>16.28</v>
      </c>
      <c r="F20" s="159">
        <f>ROUND(VALUE(SUBSTITUTE(実質収支比率等に係る経年分析!J$47,"▲","-")),2)</f>
        <v>15.85</v>
      </c>
    </row>
    <row r="21" spans="1:11">
      <c r="A21" s="159" t="s">
        <v>50</v>
      </c>
      <c r="B21" s="159">
        <f>IF(ISNUMBER(VALUE(SUBSTITUTE(実質収支比率等に係る経年分析!F$49,"▲","-"))),ROUND(VALUE(SUBSTITUTE(実質収支比率等に係る経年分析!F$49,"▲","-")),2),NA())</f>
        <v>-11.41</v>
      </c>
      <c r="C21" s="159">
        <f>IF(ISNUMBER(VALUE(SUBSTITUTE(実質収支比率等に係る経年分析!G$49,"▲","-"))),ROUND(VALUE(SUBSTITUTE(実質収支比率等に係る経年分析!G$49,"▲","-")),2),NA())</f>
        <v>-4.75</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-7.17</v>
      </c>
      <c r="F21" s="159">
        <f>IF(ISNUMBER(VALUE(SUBSTITUTE(実質収支比率等に係る経年分析!J$49,"▲","-"))),ROUND(VALUE(SUBSTITUTE(実質収支比率等に係る経年分析!J$49,"▲","-")),2),NA())</f>
        <v>-0.5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7.25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2395</v>
      </c>
      <c r="E42" s="161"/>
      <c r="F42" s="161"/>
      <c r="G42" s="161">
        <f>'実質公債費比率（分子）の構造'!L$52</f>
        <v>2424</v>
      </c>
      <c r="H42" s="161"/>
      <c r="I42" s="161"/>
      <c r="J42" s="161">
        <f>'実質公債費比率（分子）の構造'!M$52</f>
        <v>2297</v>
      </c>
      <c r="K42" s="161"/>
      <c r="L42" s="161"/>
      <c r="M42" s="161">
        <f>'実質公債費比率（分子）の構造'!N$52</f>
        <v>2507</v>
      </c>
      <c r="N42" s="161"/>
      <c r="O42" s="161"/>
      <c r="P42" s="161">
        <f>'実質公債費比率（分子）の構造'!O$52</f>
        <v>2470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0</v>
      </c>
      <c r="F44" s="161"/>
      <c r="G44" s="161"/>
      <c r="H44" s="161" t="str">
        <f>'実質公債費比率（分子）の構造'!M$50</f>
        <v>-</v>
      </c>
      <c r="I44" s="161"/>
      <c r="J44" s="161"/>
      <c r="K44" s="161">
        <f>'実質公債費比率（分子）の構造'!N$50</f>
        <v>2</v>
      </c>
      <c r="L44" s="161"/>
      <c r="M44" s="161"/>
      <c r="N44" s="161">
        <f>'実質公債費比率（分子）の構造'!O$50</f>
        <v>2</v>
      </c>
      <c r="O44" s="161"/>
      <c r="P44" s="161"/>
    </row>
    <row r="45" spans="1:16">
      <c r="A45" s="161" t="s">
        <v>60</v>
      </c>
      <c r="B45" s="161">
        <f>'実質公債費比率（分子）の構造'!K$49</f>
        <v>91</v>
      </c>
      <c r="C45" s="161"/>
      <c r="D45" s="161"/>
      <c r="E45" s="161">
        <f>'実質公債費比率（分子）の構造'!L$49</f>
        <v>69</v>
      </c>
      <c r="F45" s="161"/>
      <c r="G45" s="161"/>
      <c r="H45" s="161">
        <f>'実質公債費比率（分子）の構造'!M$49</f>
        <v>113</v>
      </c>
      <c r="I45" s="161"/>
      <c r="J45" s="161"/>
      <c r="K45" s="161">
        <f>'実質公債費比率（分子）の構造'!N$49</f>
        <v>114</v>
      </c>
      <c r="L45" s="161"/>
      <c r="M45" s="161"/>
      <c r="N45" s="161">
        <f>'実質公債費比率（分子）の構造'!O$49</f>
        <v>67</v>
      </c>
      <c r="O45" s="161"/>
      <c r="P45" s="161"/>
    </row>
    <row r="46" spans="1:16">
      <c r="A46" s="161" t="s">
        <v>61</v>
      </c>
      <c r="B46" s="161">
        <f>'実質公債費比率（分子）の構造'!K$48</f>
        <v>1179</v>
      </c>
      <c r="C46" s="161"/>
      <c r="D46" s="161"/>
      <c r="E46" s="161">
        <f>'実質公債費比率（分子）の構造'!L$48</f>
        <v>1028</v>
      </c>
      <c r="F46" s="161"/>
      <c r="G46" s="161"/>
      <c r="H46" s="161">
        <f>'実質公債費比率（分子）の構造'!M$48</f>
        <v>1001</v>
      </c>
      <c r="I46" s="161"/>
      <c r="J46" s="161"/>
      <c r="K46" s="161">
        <f>'実質公債費比率（分子）の構造'!N$48</f>
        <v>1154</v>
      </c>
      <c r="L46" s="161"/>
      <c r="M46" s="161"/>
      <c r="N46" s="161">
        <f>'実質公債費比率（分子）の構造'!O$48</f>
        <v>1239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2378</v>
      </c>
      <c r="C49" s="161"/>
      <c r="D49" s="161"/>
      <c r="E49" s="161">
        <f>'実質公債費比率（分子）の構造'!L$45</f>
        <v>2277</v>
      </c>
      <c r="F49" s="161"/>
      <c r="G49" s="161"/>
      <c r="H49" s="161">
        <f>'実質公債費比率（分子）の構造'!M$45</f>
        <v>2105</v>
      </c>
      <c r="I49" s="161"/>
      <c r="J49" s="161"/>
      <c r="K49" s="161">
        <f>'実質公債費比率（分子）の構造'!N$45</f>
        <v>2208</v>
      </c>
      <c r="L49" s="161"/>
      <c r="M49" s="161"/>
      <c r="N49" s="161">
        <f>'実質公債費比率（分子）の構造'!O$45</f>
        <v>2105</v>
      </c>
      <c r="O49" s="161"/>
      <c r="P49" s="161"/>
    </row>
    <row r="50" spans="1:16">
      <c r="A50" s="161" t="s">
        <v>65</v>
      </c>
      <c r="B50" s="161" t="e">
        <f>NA()</f>
        <v>#N/A</v>
      </c>
      <c r="C50" s="161">
        <f>IF(ISNUMBER('実質公債費比率（分子）の構造'!K$53),'実質公債費比率（分子）の構造'!K$53,NA())</f>
        <v>1254</v>
      </c>
      <c r="D50" s="161" t="e">
        <f>NA()</f>
        <v>#N/A</v>
      </c>
      <c r="E50" s="161" t="e">
        <f>NA()</f>
        <v>#N/A</v>
      </c>
      <c r="F50" s="161">
        <f>IF(ISNUMBER('実質公債費比率（分子）の構造'!L$53),'実質公債費比率（分子）の構造'!L$53,NA())</f>
        <v>950</v>
      </c>
      <c r="G50" s="161" t="e">
        <f>NA()</f>
        <v>#N/A</v>
      </c>
      <c r="H50" s="161" t="e">
        <f>NA()</f>
        <v>#N/A</v>
      </c>
      <c r="I50" s="161">
        <f>IF(ISNUMBER('実質公債費比率（分子）の構造'!M$53),'実質公債費比率（分子）の構造'!M$53,NA())</f>
        <v>922</v>
      </c>
      <c r="J50" s="161" t="e">
        <f>NA()</f>
        <v>#N/A</v>
      </c>
      <c r="K50" s="161" t="e">
        <f>NA()</f>
        <v>#N/A</v>
      </c>
      <c r="L50" s="161">
        <f>IF(ISNUMBER('実質公債費比率（分子）の構造'!N$53),'実質公債費比率（分子）の構造'!N$53,NA())</f>
        <v>971</v>
      </c>
      <c r="M50" s="161" t="e">
        <f>NA()</f>
        <v>#N/A</v>
      </c>
      <c r="N50" s="161" t="e">
        <f>NA()</f>
        <v>#N/A</v>
      </c>
      <c r="O50" s="161">
        <f>IF(ISNUMBER('実質公債費比率（分子）の構造'!O$53),'実質公債費比率（分子）の構造'!O$53,NA())</f>
        <v>943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24646</v>
      </c>
      <c r="E56" s="160"/>
      <c r="F56" s="160"/>
      <c r="G56" s="160">
        <f>'将来負担比率（分子）の構造'!J$52</f>
        <v>24765</v>
      </c>
      <c r="H56" s="160"/>
      <c r="I56" s="160"/>
      <c r="J56" s="160">
        <f>'将来負担比率（分子）の構造'!K$52</f>
        <v>25082</v>
      </c>
      <c r="K56" s="160"/>
      <c r="L56" s="160"/>
      <c r="M56" s="160">
        <f>'将来負担比率（分子）の構造'!L$52</f>
        <v>24108</v>
      </c>
      <c r="N56" s="160"/>
      <c r="O56" s="160"/>
      <c r="P56" s="160">
        <f>'将来負担比率（分子）の構造'!M$52</f>
        <v>23459</v>
      </c>
    </row>
    <row r="57" spans="1:16">
      <c r="A57" s="160" t="s">
        <v>36</v>
      </c>
      <c r="B57" s="160"/>
      <c r="C57" s="160"/>
      <c r="D57" s="160">
        <f>'将来負担比率（分子）の構造'!I$51</f>
        <v>3900</v>
      </c>
      <c r="E57" s="160"/>
      <c r="F57" s="160"/>
      <c r="G57" s="160">
        <f>'将来負担比率（分子）の構造'!J$51</f>
        <v>4193</v>
      </c>
      <c r="H57" s="160"/>
      <c r="I57" s="160"/>
      <c r="J57" s="160">
        <f>'将来負担比率（分子）の構造'!K$51</f>
        <v>5551</v>
      </c>
      <c r="K57" s="160"/>
      <c r="L57" s="160"/>
      <c r="M57" s="160">
        <f>'将来負担比率（分子）の構造'!L$51</f>
        <v>6350</v>
      </c>
      <c r="N57" s="160"/>
      <c r="O57" s="160"/>
      <c r="P57" s="160">
        <f>'将来負担比率（分子）の構造'!M$51</f>
        <v>6220</v>
      </c>
    </row>
    <row r="58" spans="1:16">
      <c r="A58" s="160" t="s">
        <v>35</v>
      </c>
      <c r="B58" s="160"/>
      <c r="C58" s="160"/>
      <c r="D58" s="160">
        <f>'将来負担比率（分子）の構造'!I$50</f>
        <v>9240</v>
      </c>
      <c r="E58" s="160"/>
      <c r="F58" s="160"/>
      <c r="G58" s="160">
        <f>'将来負担比率（分子）の構造'!J$50</f>
        <v>8815</v>
      </c>
      <c r="H58" s="160"/>
      <c r="I58" s="160"/>
      <c r="J58" s="160">
        <f>'将来負担比率（分子）の構造'!K$50</f>
        <v>7893</v>
      </c>
      <c r="K58" s="160"/>
      <c r="L58" s="160"/>
      <c r="M58" s="160">
        <f>'将来負担比率（分子）の構造'!L$50</f>
        <v>7782</v>
      </c>
      <c r="N58" s="160"/>
      <c r="O58" s="160"/>
      <c r="P58" s="160">
        <f>'将来負担比率（分子）の構造'!M$50</f>
        <v>8730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14</v>
      </c>
      <c r="C61" s="160"/>
      <c r="D61" s="160"/>
      <c r="E61" s="160">
        <f>'将来負担比率（分子）の構造'!J$46</f>
        <v>17</v>
      </c>
      <c r="F61" s="160"/>
      <c r="G61" s="160"/>
      <c r="H61" s="160">
        <f>'将来負担比率（分子）の構造'!K$46</f>
        <v>3</v>
      </c>
      <c r="I61" s="160"/>
      <c r="J61" s="160"/>
      <c r="K61" s="160">
        <f>'将来負担比率（分子）の構造'!L$46</f>
        <v>3</v>
      </c>
      <c r="L61" s="160"/>
      <c r="M61" s="160"/>
      <c r="N61" s="160">
        <f>'将来負担比率（分子）の構造'!M$46</f>
        <v>6</v>
      </c>
      <c r="O61" s="160"/>
      <c r="P61" s="160"/>
    </row>
    <row r="62" spans="1:16">
      <c r="A62" s="160" t="s">
        <v>29</v>
      </c>
      <c r="B62" s="160">
        <f>'将来負担比率（分子）の構造'!I$45</f>
        <v>1495</v>
      </c>
      <c r="C62" s="160"/>
      <c r="D62" s="160"/>
      <c r="E62" s="160">
        <f>'将来負担比率（分子）の構造'!J$45</f>
        <v>1430</v>
      </c>
      <c r="F62" s="160"/>
      <c r="G62" s="160"/>
      <c r="H62" s="160">
        <f>'将来負担比率（分子）の構造'!K$45</f>
        <v>1319</v>
      </c>
      <c r="I62" s="160"/>
      <c r="J62" s="160"/>
      <c r="K62" s="160">
        <f>'将来負担比率（分子）の構造'!L$45</f>
        <v>1306</v>
      </c>
      <c r="L62" s="160"/>
      <c r="M62" s="160"/>
      <c r="N62" s="160">
        <f>'将来負担比率（分子）の構造'!M$45</f>
        <v>1269</v>
      </c>
      <c r="O62" s="160"/>
      <c r="P62" s="160"/>
    </row>
    <row r="63" spans="1:16">
      <c r="A63" s="160" t="s">
        <v>28</v>
      </c>
      <c r="B63" s="160">
        <f>'将来負担比率（分子）の構造'!I$44</f>
        <v>451</v>
      </c>
      <c r="C63" s="160"/>
      <c r="D63" s="160"/>
      <c r="E63" s="160">
        <f>'将来負担比率（分子）の構造'!J$44</f>
        <v>358</v>
      </c>
      <c r="F63" s="160"/>
      <c r="G63" s="160"/>
      <c r="H63" s="160">
        <f>'将来負担比率（分子）の構造'!K$44</f>
        <v>252</v>
      </c>
      <c r="I63" s="160"/>
      <c r="J63" s="160"/>
      <c r="K63" s="160">
        <f>'将来負担比率（分子）の構造'!L$44</f>
        <v>133</v>
      </c>
      <c r="L63" s="160"/>
      <c r="M63" s="160"/>
      <c r="N63" s="160">
        <f>'将来負担比率（分子）の構造'!M$44</f>
        <v>131</v>
      </c>
      <c r="O63" s="160"/>
      <c r="P63" s="160"/>
    </row>
    <row r="64" spans="1:16">
      <c r="A64" s="160" t="s">
        <v>27</v>
      </c>
      <c r="B64" s="160">
        <f>'将来負担比率（分子）の構造'!I$43</f>
        <v>11029</v>
      </c>
      <c r="C64" s="160"/>
      <c r="D64" s="160"/>
      <c r="E64" s="160">
        <f>'将来負担比率（分子）の構造'!J$43</f>
        <v>11113</v>
      </c>
      <c r="F64" s="160"/>
      <c r="G64" s="160"/>
      <c r="H64" s="160">
        <f>'将来負担比率（分子）の構造'!K$43</f>
        <v>12944</v>
      </c>
      <c r="I64" s="160"/>
      <c r="J64" s="160"/>
      <c r="K64" s="160">
        <f>'将来負担比率（分子）の構造'!L$43</f>
        <v>12639</v>
      </c>
      <c r="L64" s="160"/>
      <c r="M64" s="160"/>
      <c r="N64" s="160">
        <f>'将来負担比率（分子）の構造'!M$43</f>
        <v>12135</v>
      </c>
      <c r="O64" s="160"/>
      <c r="P64" s="160"/>
    </row>
    <row r="65" spans="1:16">
      <c r="A65" s="160" t="s">
        <v>26</v>
      </c>
      <c r="B65" s="160">
        <f>'将来負担比率（分子）の構造'!I$42</f>
        <v>26</v>
      </c>
      <c r="C65" s="160"/>
      <c r="D65" s="160"/>
      <c r="E65" s="160">
        <f>'将来負担比率（分子）の構造'!J$42</f>
        <v>13</v>
      </c>
      <c r="F65" s="160"/>
      <c r="G65" s="160"/>
      <c r="H65" s="160">
        <f>'将来負担比率（分子）の構造'!K$42</f>
        <v>11</v>
      </c>
      <c r="I65" s="160"/>
      <c r="J65" s="160"/>
      <c r="K65" s="160">
        <f>'将来負担比率（分子）の構造'!L$42</f>
        <v>8</v>
      </c>
      <c r="L65" s="160"/>
      <c r="M65" s="160"/>
      <c r="N65" s="160">
        <f>'将来負担比率（分子）の構造'!M$42</f>
        <v>6</v>
      </c>
      <c r="O65" s="160"/>
      <c r="P65" s="160"/>
    </row>
    <row r="66" spans="1:16">
      <c r="A66" s="160" t="s">
        <v>25</v>
      </c>
      <c r="B66" s="160">
        <f>'将来負担比率（分子）の構造'!I$41</f>
        <v>21725</v>
      </c>
      <c r="C66" s="160"/>
      <c r="D66" s="160"/>
      <c r="E66" s="160">
        <f>'将来負担比率（分子）の構造'!J$41</f>
        <v>22030</v>
      </c>
      <c r="F66" s="160"/>
      <c r="G66" s="160"/>
      <c r="H66" s="160">
        <f>'将来負担比率（分子）の構造'!K$41</f>
        <v>26061</v>
      </c>
      <c r="I66" s="160"/>
      <c r="J66" s="160"/>
      <c r="K66" s="160">
        <f>'将来負担比率（分子）の構造'!L$41</f>
        <v>26176</v>
      </c>
      <c r="L66" s="160"/>
      <c r="M66" s="160"/>
      <c r="N66" s="160">
        <f>'将来負担比率（分子）の構造'!M$41</f>
        <v>25534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2064</v>
      </c>
      <c r="J67" s="160" t="e">
        <f>NA()</f>
        <v>#N/A</v>
      </c>
      <c r="K67" s="160" t="e">
        <f>NA()</f>
        <v>#N/A</v>
      </c>
      <c r="L67" s="160">
        <f>IF(ISNUMBER('将来負担比率（分子）の構造'!L$53), IF('将来負担比率（分子）の構造'!L$53 &lt; 0, 0, '将来負担比率（分子）の構造'!L$53), NA())</f>
        <v>2025</v>
      </c>
      <c r="M67" s="160" t="e">
        <f>NA()</f>
        <v>#N/A</v>
      </c>
      <c r="N67" s="160" t="e">
        <f>NA()</f>
        <v>#N/A</v>
      </c>
      <c r="O67" s="160">
        <f>IF(ISNUMBER('将来負担比率（分子）の構造'!M$53), IF('将来負担比率（分子）の構造'!M$53 &lt; 0, 0, '将来負担比率（分子）の構造'!M$53), NA())</f>
        <v>674</v>
      </c>
      <c r="P67" s="160" t="e">
        <f>NA()</f>
        <v>#N/A</v>
      </c>
    </row>
    <row r="70" spans="1:16">
      <c r="A70" s="162" t="s">
        <v>70</v>
      </c>
      <c r="B70" s="162"/>
      <c r="C70" s="162"/>
      <c r="D70" s="162"/>
      <c r="E70" s="162"/>
      <c r="F70" s="162"/>
    </row>
    <row r="71" spans="1:16">
      <c r="A71" s="163"/>
      <c r="B71" s="163" t="e">
        <f>#REF!</f>
        <v>#REF!</v>
      </c>
      <c r="C71" s="163" t="e">
        <f>#REF!</f>
        <v>#REF!</v>
      </c>
      <c r="D71" s="163" t="e">
        <f>#REF!</f>
        <v>#REF!</v>
      </c>
    </row>
    <row r="72" spans="1:16">
      <c r="A72" s="163" t="s">
        <v>71</v>
      </c>
      <c r="B72" s="164" t="e">
        <f>#REF!</f>
        <v>#REF!</v>
      </c>
      <c r="C72" s="164" t="e">
        <f>#REF!</f>
        <v>#REF!</v>
      </c>
      <c r="D72" s="164" t="e">
        <f>#REF!</f>
        <v>#REF!</v>
      </c>
    </row>
    <row r="73" spans="1:16">
      <c r="A73" s="163" t="s">
        <v>72</v>
      </c>
      <c r="B73" s="164" t="e">
        <f>#REF!</f>
        <v>#REF!</v>
      </c>
      <c r="C73" s="164" t="e">
        <f>#REF!</f>
        <v>#REF!</v>
      </c>
      <c r="D73" s="164" t="e">
        <f>#REF!</f>
        <v>#REF!</v>
      </c>
    </row>
    <row r="74" spans="1:16">
      <c r="A74" s="163" t="s">
        <v>73</v>
      </c>
      <c r="B74" s="164" t="e">
        <f>#REF!</f>
        <v>#REF!</v>
      </c>
      <c r="C74" s="164" t="e">
        <f>#REF!</f>
        <v>#REF!</v>
      </c>
      <c r="D74" s="164" t="e">
        <f>#REF!</f>
        <v>#REF!</v>
      </c>
    </row>
  </sheetData>
  <sheetProtection algorithmName="SHA-512" hashValue="bAmftAC1QDCZKDn19/L7L/3JZreBc5BOaNGDUmlVkmAKzn0/SQGX8nPHhdW4V8FXZx0evi97OAo9+RbheTB5yA==" saltValue="wr9T1pV2JiH00NoVj0sX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7802449</v>
      </c>
      <c r="S5" s="611"/>
      <c r="T5" s="611"/>
      <c r="U5" s="611"/>
      <c r="V5" s="611"/>
      <c r="W5" s="611"/>
      <c r="X5" s="611"/>
      <c r="Y5" s="612"/>
      <c r="Z5" s="613">
        <v>21.9</v>
      </c>
      <c r="AA5" s="613"/>
      <c r="AB5" s="613"/>
      <c r="AC5" s="613"/>
      <c r="AD5" s="614">
        <v>7183611</v>
      </c>
      <c r="AE5" s="614"/>
      <c r="AF5" s="614"/>
      <c r="AG5" s="614"/>
      <c r="AH5" s="614"/>
      <c r="AI5" s="614"/>
      <c r="AJ5" s="614"/>
      <c r="AK5" s="614"/>
      <c r="AL5" s="615">
        <v>61.8</v>
      </c>
      <c r="AM5" s="616"/>
      <c r="AN5" s="616"/>
      <c r="AO5" s="617"/>
      <c r="AP5" s="607" t="s">
        <v>220</v>
      </c>
      <c r="AQ5" s="608"/>
      <c r="AR5" s="608"/>
      <c r="AS5" s="608"/>
      <c r="AT5" s="608"/>
      <c r="AU5" s="608"/>
      <c r="AV5" s="608"/>
      <c r="AW5" s="608"/>
      <c r="AX5" s="608"/>
      <c r="AY5" s="608"/>
      <c r="AZ5" s="608"/>
      <c r="BA5" s="608"/>
      <c r="BB5" s="608"/>
      <c r="BC5" s="608"/>
      <c r="BD5" s="608"/>
      <c r="BE5" s="608"/>
      <c r="BF5" s="609"/>
      <c r="BG5" s="621">
        <v>7183611</v>
      </c>
      <c r="BH5" s="622"/>
      <c r="BI5" s="622"/>
      <c r="BJ5" s="622"/>
      <c r="BK5" s="622"/>
      <c r="BL5" s="622"/>
      <c r="BM5" s="622"/>
      <c r="BN5" s="623"/>
      <c r="BO5" s="624">
        <v>92.1</v>
      </c>
      <c r="BP5" s="624"/>
      <c r="BQ5" s="624"/>
      <c r="BR5" s="624"/>
      <c r="BS5" s="625">
        <v>54286</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131671</v>
      </c>
      <c r="S6" s="622"/>
      <c r="T6" s="622"/>
      <c r="U6" s="622"/>
      <c r="V6" s="622"/>
      <c r="W6" s="622"/>
      <c r="X6" s="622"/>
      <c r="Y6" s="623"/>
      <c r="Z6" s="624">
        <v>0.4</v>
      </c>
      <c r="AA6" s="624"/>
      <c r="AB6" s="624"/>
      <c r="AC6" s="624"/>
      <c r="AD6" s="625">
        <v>131671</v>
      </c>
      <c r="AE6" s="625"/>
      <c r="AF6" s="625"/>
      <c r="AG6" s="625"/>
      <c r="AH6" s="625"/>
      <c r="AI6" s="625"/>
      <c r="AJ6" s="625"/>
      <c r="AK6" s="625"/>
      <c r="AL6" s="626">
        <v>1.1000000000000001</v>
      </c>
      <c r="AM6" s="627"/>
      <c r="AN6" s="627"/>
      <c r="AO6" s="628"/>
      <c r="AP6" s="618" t="s">
        <v>225</v>
      </c>
      <c r="AQ6" s="619"/>
      <c r="AR6" s="619"/>
      <c r="AS6" s="619"/>
      <c r="AT6" s="619"/>
      <c r="AU6" s="619"/>
      <c r="AV6" s="619"/>
      <c r="AW6" s="619"/>
      <c r="AX6" s="619"/>
      <c r="AY6" s="619"/>
      <c r="AZ6" s="619"/>
      <c r="BA6" s="619"/>
      <c r="BB6" s="619"/>
      <c r="BC6" s="619"/>
      <c r="BD6" s="619"/>
      <c r="BE6" s="619"/>
      <c r="BF6" s="620"/>
      <c r="BG6" s="621">
        <v>7183611</v>
      </c>
      <c r="BH6" s="622"/>
      <c r="BI6" s="622"/>
      <c r="BJ6" s="622"/>
      <c r="BK6" s="622"/>
      <c r="BL6" s="622"/>
      <c r="BM6" s="622"/>
      <c r="BN6" s="623"/>
      <c r="BO6" s="624">
        <v>92.1</v>
      </c>
      <c r="BP6" s="624"/>
      <c r="BQ6" s="624"/>
      <c r="BR6" s="624"/>
      <c r="BS6" s="625">
        <v>54286</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212171</v>
      </c>
      <c r="CS6" s="622"/>
      <c r="CT6" s="622"/>
      <c r="CU6" s="622"/>
      <c r="CV6" s="622"/>
      <c r="CW6" s="622"/>
      <c r="CX6" s="622"/>
      <c r="CY6" s="623"/>
      <c r="CZ6" s="615">
        <v>0.7</v>
      </c>
      <c r="DA6" s="616"/>
      <c r="DB6" s="616"/>
      <c r="DC6" s="635"/>
      <c r="DD6" s="630" t="s">
        <v>227</v>
      </c>
      <c r="DE6" s="622"/>
      <c r="DF6" s="622"/>
      <c r="DG6" s="622"/>
      <c r="DH6" s="622"/>
      <c r="DI6" s="622"/>
      <c r="DJ6" s="622"/>
      <c r="DK6" s="622"/>
      <c r="DL6" s="622"/>
      <c r="DM6" s="622"/>
      <c r="DN6" s="622"/>
      <c r="DO6" s="622"/>
      <c r="DP6" s="623"/>
      <c r="DQ6" s="630">
        <v>212171</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10351</v>
      </c>
      <c r="S7" s="622"/>
      <c r="T7" s="622"/>
      <c r="U7" s="622"/>
      <c r="V7" s="622"/>
      <c r="W7" s="622"/>
      <c r="X7" s="622"/>
      <c r="Y7" s="623"/>
      <c r="Z7" s="624">
        <v>0</v>
      </c>
      <c r="AA7" s="624"/>
      <c r="AB7" s="624"/>
      <c r="AC7" s="624"/>
      <c r="AD7" s="625">
        <v>10351</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3572366</v>
      </c>
      <c r="BH7" s="622"/>
      <c r="BI7" s="622"/>
      <c r="BJ7" s="622"/>
      <c r="BK7" s="622"/>
      <c r="BL7" s="622"/>
      <c r="BM7" s="622"/>
      <c r="BN7" s="623"/>
      <c r="BO7" s="624">
        <v>45.8</v>
      </c>
      <c r="BP7" s="624"/>
      <c r="BQ7" s="624"/>
      <c r="BR7" s="624"/>
      <c r="BS7" s="625">
        <v>54286</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6196070</v>
      </c>
      <c r="CS7" s="622"/>
      <c r="CT7" s="622"/>
      <c r="CU7" s="622"/>
      <c r="CV7" s="622"/>
      <c r="CW7" s="622"/>
      <c r="CX7" s="622"/>
      <c r="CY7" s="623"/>
      <c r="CZ7" s="624">
        <v>19.3</v>
      </c>
      <c r="DA7" s="624"/>
      <c r="DB7" s="624"/>
      <c r="DC7" s="624"/>
      <c r="DD7" s="630">
        <v>248947</v>
      </c>
      <c r="DE7" s="622"/>
      <c r="DF7" s="622"/>
      <c r="DG7" s="622"/>
      <c r="DH7" s="622"/>
      <c r="DI7" s="622"/>
      <c r="DJ7" s="622"/>
      <c r="DK7" s="622"/>
      <c r="DL7" s="622"/>
      <c r="DM7" s="622"/>
      <c r="DN7" s="622"/>
      <c r="DO7" s="622"/>
      <c r="DP7" s="623"/>
      <c r="DQ7" s="630">
        <v>2162664</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24118</v>
      </c>
      <c r="S8" s="622"/>
      <c r="T8" s="622"/>
      <c r="U8" s="622"/>
      <c r="V8" s="622"/>
      <c r="W8" s="622"/>
      <c r="X8" s="622"/>
      <c r="Y8" s="623"/>
      <c r="Z8" s="624">
        <v>0.1</v>
      </c>
      <c r="AA8" s="624"/>
      <c r="AB8" s="624"/>
      <c r="AC8" s="624"/>
      <c r="AD8" s="625">
        <v>24118</v>
      </c>
      <c r="AE8" s="625"/>
      <c r="AF8" s="625"/>
      <c r="AG8" s="625"/>
      <c r="AH8" s="625"/>
      <c r="AI8" s="625"/>
      <c r="AJ8" s="625"/>
      <c r="AK8" s="625"/>
      <c r="AL8" s="626">
        <v>0.2</v>
      </c>
      <c r="AM8" s="627"/>
      <c r="AN8" s="627"/>
      <c r="AO8" s="628"/>
      <c r="AP8" s="618" t="s">
        <v>232</v>
      </c>
      <c r="AQ8" s="619"/>
      <c r="AR8" s="619"/>
      <c r="AS8" s="619"/>
      <c r="AT8" s="619"/>
      <c r="AU8" s="619"/>
      <c r="AV8" s="619"/>
      <c r="AW8" s="619"/>
      <c r="AX8" s="619"/>
      <c r="AY8" s="619"/>
      <c r="AZ8" s="619"/>
      <c r="BA8" s="619"/>
      <c r="BB8" s="619"/>
      <c r="BC8" s="619"/>
      <c r="BD8" s="619"/>
      <c r="BE8" s="619"/>
      <c r="BF8" s="620"/>
      <c r="BG8" s="621">
        <v>105915</v>
      </c>
      <c r="BH8" s="622"/>
      <c r="BI8" s="622"/>
      <c r="BJ8" s="622"/>
      <c r="BK8" s="622"/>
      <c r="BL8" s="622"/>
      <c r="BM8" s="622"/>
      <c r="BN8" s="623"/>
      <c r="BO8" s="624">
        <v>1.4</v>
      </c>
      <c r="BP8" s="624"/>
      <c r="BQ8" s="624"/>
      <c r="BR8" s="624"/>
      <c r="BS8" s="630" t="s">
        <v>123</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8798016</v>
      </c>
      <c r="CS8" s="622"/>
      <c r="CT8" s="622"/>
      <c r="CU8" s="622"/>
      <c r="CV8" s="622"/>
      <c r="CW8" s="622"/>
      <c r="CX8" s="622"/>
      <c r="CY8" s="623"/>
      <c r="CZ8" s="624">
        <v>27.4</v>
      </c>
      <c r="DA8" s="624"/>
      <c r="DB8" s="624"/>
      <c r="DC8" s="624"/>
      <c r="DD8" s="630">
        <v>58556</v>
      </c>
      <c r="DE8" s="622"/>
      <c r="DF8" s="622"/>
      <c r="DG8" s="622"/>
      <c r="DH8" s="622"/>
      <c r="DI8" s="622"/>
      <c r="DJ8" s="622"/>
      <c r="DK8" s="622"/>
      <c r="DL8" s="622"/>
      <c r="DM8" s="622"/>
      <c r="DN8" s="622"/>
      <c r="DO8" s="622"/>
      <c r="DP8" s="623"/>
      <c r="DQ8" s="630">
        <v>4142498</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24575</v>
      </c>
      <c r="S9" s="622"/>
      <c r="T9" s="622"/>
      <c r="U9" s="622"/>
      <c r="V9" s="622"/>
      <c r="W9" s="622"/>
      <c r="X9" s="622"/>
      <c r="Y9" s="623"/>
      <c r="Z9" s="624">
        <v>0.1</v>
      </c>
      <c r="AA9" s="624"/>
      <c r="AB9" s="624"/>
      <c r="AC9" s="624"/>
      <c r="AD9" s="625">
        <v>24575</v>
      </c>
      <c r="AE9" s="625"/>
      <c r="AF9" s="625"/>
      <c r="AG9" s="625"/>
      <c r="AH9" s="625"/>
      <c r="AI9" s="625"/>
      <c r="AJ9" s="625"/>
      <c r="AK9" s="625"/>
      <c r="AL9" s="626">
        <v>0.2</v>
      </c>
      <c r="AM9" s="627"/>
      <c r="AN9" s="627"/>
      <c r="AO9" s="628"/>
      <c r="AP9" s="618" t="s">
        <v>235</v>
      </c>
      <c r="AQ9" s="619"/>
      <c r="AR9" s="619"/>
      <c r="AS9" s="619"/>
      <c r="AT9" s="619"/>
      <c r="AU9" s="619"/>
      <c r="AV9" s="619"/>
      <c r="AW9" s="619"/>
      <c r="AX9" s="619"/>
      <c r="AY9" s="619"/>
      <c r="AZ9" s="619"/>
      <c r="BA9" s="619"/>
      <c r="BB9" s="619"/>
      <c r="BC9" s="619"/>
      <c r="BD9" s="619"/>
      <c r="BE9" s="619"/>
      <c r="BF9" s="620"/>
      <c r="BG9" s="621">
        <v>3025200</v>
      </c>
      <c r="BH9" s="622"/>
      <c r="BI9" s="622"/>
      <c r="BJ9" s="622"/>
      <c r="BK9" s="622"/>
      <c r="BL9" s="622"/>
      <c r="BM9" s="622"/>
      <c r="BN9" s="623"/>
      <c r="BO9" s="624">
        <v>38.799999999999997</v>
      </c>
      <c r="BP9" s="624"/>
      <c r="BQ9" s="624"/>
      <c r="BR9" s="624"/>
      <c r="BS9" s="630" t="s">
        <v>236</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1242310</v>
      </c>
      <c r="CS9" s="622"/>
      <c r="CT9" s="622"/>
      <c r="CU9" s="622"/>
      <c r="CV9" s="622"/>
      <c r="CW9" s="622"/>
      <c r="CX9" s="622"/>
      <c r="CY9" s="623"/>
      <c r="CZ9" s="624">
        <v>3.9</v>
      </c>
      <c r="DA9" s="624"/>
      <c r="DB9" s="624"/>
      <c r="DC9" s="624"/>
      <c r="DD9" s="630" t="s">
        <v>123</v>
      </c>
      <c r="DE9" s="622"/>
      <c r="DF9" s="622"/>
      <c r="DG9" s="622"/>
      <c r="DH9" s="622"/>
      <c r="DI9" s="622"/>
      <c r="DJ9" s="622"/>
      <c r="DK9" s="622"/>
      <c r="DL9" s="622"/>
      <c r="DM9" s="622"/>
      <c r="DN9" s="622"/>
      <c r="DO9" s="622"/>
      <c r="DP9" s="623"/>
      <c r="DQ9" s="630">
        <v>1133982</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24" t="s">
        <v>236</v>
      </c>
      <c r="AA10" s="624"/>
      <c r="AB10" s="624"/>
      <c r="AC10" s="624"/>
      <c r="AD10" s="625" t="s">
        <v>123</v>
      </c>
      <c r="AE10" s="625"/>
      <c r="AF10" s="625"/>
      <c r="AG10" s="625"/>
      <c r="AH10" s="625"/>
      <c r="AI10" s="625"/>
      <c r="AJ10" s="625"/>
      <c r="AK10" s="625"/>
      <c r="AL10" s="626" t="s">
        <v>227</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166927</v>
      </c>
      <c r="BH10" s="622"/>
      <c r="BI10" s="622"/>
      <c r="BJ10" s="622"/>
      <c r="BK10" s="622"/>
      <c r="BL10" s="622"/>
      <c r="BM10" s="622"/>
      <c r="BN10" s="623"/>
      <c r="BO10" s="624">
        <v>2.1</v>
      </c>
      <c r="BP10" s="624"/>
      <c r="BQ10" s="624"/>
      <c r="BR10" s="624"/>
      <c r="BS10" s="630" t="s">
        <v>123</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75235</v>
      </c>
      <c r="CS10" s="622"/>
      <c r="CT10" s="622"/>
      <c r="CU10" s="622"/>
      <c r="CV10" s="622"/>
      <c r="CW10" s="622"/>
      <c r="CX10" s="622"/>
      <c r="CY10" s="623"/>
      <c r="CZ10" s="624">
        <v>0.2</v>
      </c>
      <c r="DA10" s="624"/>
      <c r="DB10" s="624"/>
      <c r="DC10" s="624"/>
      <c r="DD10" s="630" t="s">
        <v>227</v>
      </c>
      <c r="DE10" s="622"/>
      <c r="DF10" s="622"/>
      <c r="DG10" s="622"/>
      <c r="DH10" s="622"/>
      <c r="DI10" s="622"/>
      <c r="DJ10" s="622"/>
      <c r="DK10" s="622"/>
      <c r="DL10" s="622"/>
      <c r="DM10" s="622"/>
      <c r="DN10" s="622"/>
      <c r="DO10" s="622"/>
      <c r="DP10" s="623"/>
      <c r="DQ10" s="630">
        <v>14475</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242</v>
      </c>
      <c r="AA11" s="624"/>
      <c r="AB11" s="624"/>
      <c r="AC11" s="624"/>
      <c r="AD11" s="625" t="s">
        <v>236</v>
      </c>
      <c r="AE11" s="625"/>
      <c r="AF11" s="625"/>
      <c r="AG11" s="625"/>
      <c r="AH11" s="625"/>
      <c r="AI11" s="625"/>
      <c r="AJ11" s="625"/>
      <c r="AK11" s="625"/>
      <c r="AL11" s="626" t="s">
        <v>236</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274324</v>
      </c>
      <c r="BH11" s="622"/>
      <c r="BI11" s="622"/>
      <c r="BJ11" s="622"/>
      <c r="BK11" s="622"/>
      <c r="BL11" s="622"/>
      <c r="BM11" s="622"/>
      <c r="BN11" s="623"/>
      <c r="BO11" s="624">
        <v>3.5</v>
      </c>
      <c r="BP11" s="624"/>
      <c r="BQ11" s="624"/>
      <c r="BR11" s="624"/>
      <c r="BS11" s="630">
        <v>54286</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554463</v>
      </c>
      <c r="CS11" s="622"/>
      <c r="CT11" s="622"/>
      <c r="CU11" s="622"/>
      <c r="CV11" s="622"/>
      <c r="CW11" s="622"/>
      <c r="CX11" s="622"/>
      <c r="CY11" s="623"/>
      <c r="CZ11" s="624">
        <v>1.7</v>
      </c>
      <c r="DA11" s="624"/>
      <c r="DB11" s="624"/>
      <c r="DC11" s="624"/>
      <c r="DD11" s="630" t="s">
        <v>236</v>
      </c>
      <c r="DE11" s="622"/>
      <c r="DF11" s="622"/>
      <c r="DG11" s="622"/>
      <c r="DH11" s="622"/>
      <c r="DI11" s="622"/>
      <c r="DJ11" s="622"/>
      <c r="DK11" s="622"/>
      <c r="DL11" s="622"/>
      <c r="DM11" s="622"/>
      <c r="DN11" s="622"/>
      <c r="DO11" s="622"/>
      <c r="DP11" s="623"/>
      <c r="DQ11" s="630">
        <v>519383</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1049556</v>
      </c>
      <c r="S12" s="622"/>
      <c r="T12" s="622"/>
      <c r="U12" s="622"/>
      <c r="V12" s="622"/>
      <c r="W12" s="622"/>
      <c r="X12" s="622"/>
      <c r="Y12" s="623"/>
      <c r="Z12" s="624">
        <v>3</v>
      </c>
      <c r="AA12" s="624"/>
      <c r="AB12" s="624"/>
      <c r="AC12" s="624"/>
      <c r="AD12" s="625">
        <v>1049556</v>
      </c>
      <c r="AE12" s="625"/>
      <c r="AF12" s="625"/>
      <c r="AG12" s="625"/>
      <c r="AH12" s="625"/>
      <c r="AI12" s="625"/>
      <c r="AJ12" s="625"/>
      <c r="AK12" s="625"/>
      <c r="AL12" s="626">
        <v>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2991299</v>
      </c>
      <c r="BH12" s="622"/>
      <c r="BI12" s="622"/>
      <c r="BJ12" s="622"/>
      <c r="BK12" s="622"/>
      <c r="BL12" s="622"/>
      <c r="BM12" s="622"/>
      <c r="BN12" s="623"/>
      <c r="BO12" s="624">
        <v>38.299999999999997</v>
      </c>
      <c r="BP12" s="624"/>
      <c r="BQ12" s="624"/>
      <c r="BR12" s="624"/>
      <c r="BS12" s="630" t="s">
        <v>227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1242209</v>
      </c>
      <c r="CS12" s="622"/>
      <c r="CT12" s="622"/>
      <c r="CU12" s="622"/>
      <c r="CV12" s="622"/>
      <c r="CW12" s="622"/>
      <c r="CX12" s="622"/>
      <c r="CY12" s="623"/>
      <c r="CZ12" s="624">
        <v>3.9</v>
      </c>
      <c r="DA12" s="624"/>
      <c r="DB12" s="624"/>
      <c r="DC12" s="624"/>
      <c r="DD12" s="630">
        <v>28116</v>
      </c>
      <c r="DE12" s="622"/>
      <c r="DF12" s="622"/>
      <c r="DG12" s="622"/>
      <c r="DH12" s="622"/>
      <c r="DI12" s="622"/>
      <c r="DJ12" s="622"/>
      <c r="DK12" s="622"/>
      <c r="DL12" s="622"/>
      <c r="DM12" s="622"/>
      <c r="DN12" s="622"/>
      <c r="DO12" s="622"/>
      <c r="DP12" s="623"/>
      <c r="DQ12" s="630">
        <v>255853</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24" t="s">
        <v>123</v>
      </c>
      <c r="AA13" s="624"/>
      <c r="AB13" s="624"/>
      <c r="AC13" s="624"/>
      <c r="AD13" s="625" t="s">
        <v>242</v>
      </c>
      <c r="AE13" s="625"/>
      <c r="AF13" s="625"/>
      <c r="AG13" s="625"/>
      <c r="AH13" s="625"/>
      <c r="AI13" s="625"/>
      <c r="AJ13" s="625"/>
      <c r="AK13" s="625"/>
      <c r="AL13" s="626" t="s">
        <v>123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2957622</v>
      </c>
      <c r="BH13" s="622"/>
      <c r="BI13" s="622"/>
      <c r="BJ13" s="622"/>
      <c r="BK13" s="622"/>
      <c r="BL13" s="622"/>
      <c r="BM13" s="622"/>
      <c r="BN13" s="623"/>
      <c r="BO13" s="624">
        <v>37.9</v>
      </c>
      <c r="BP13" s="624"/>
      <c r="BQ13" s="624"/>
      <c r="BR13" s="624"/>
      <c r="BS13" s="630" t="s">
        <v>123</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8445217</v>
      </c>
      <c r="CS13" s="622"/>
      <c r="CT13" s="622"/>
      <c r="CU13" s="622"/>
      <c r="CV13" s="622"/>
      <c r="CW13" s="622"/>
      <c r="CX13" s="622"/>
      <c r="CY13" s="623"/>
      <c r="CZ13" s="624">
        <v>26.3</v>
      </c>
      <c r="DA13" s="624"/>
      <c r="DB13" s="624"/>
      <c r="DC13" s="624"/>
      <c r="DD13" s="630">
        <v>5401873</v>
      </c>
      <c r="DE13" s="622"/>
      <c r="DF13" s="622"/>
      <c r="DG13" s="622"/>
      <c r="DH13" s="622"/>
      <c r="DI13" s="622"/>
      <c r="DJ13" s="622"/>
      <c r="DK13" s="622"/>
      <c r="DL13" s="622"/>
      <c r="DM13" s="622"/>
      <c r="DN13" s="622"/>
      <c r="DO13" s="622"/>
      <c r="DP13" s="623"/>
      <c r="DQ13" s="630">
        <v>3821480</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236</v>
      </c>
      <c r="AA14" s="624"/>
      <c r="AB14" s="624"/>
      <c r="AC14" s="624"/>
      <c r="AD14" s="625" t="s">
        <v>123</v>
      </c>
      <c r="AE14" s="625"/>
      <c r="AF14" s="625"/>
      <c r="AG14" s="625"/>
      <c r="AH14" s="625"/>
      <c r="AI14" s="625"/>
      <c r="AJ14" s="625"/>
      <c r="AK14" s="625"/>
      <c r="AL14" s="626" t="s">
        <v>236</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123506</v>
      </c>
      <c r="BH14" s="622"/>
      <c r="BI14" s="622"/>
      <c r="BJ14" s="622"/>
      <c r="BK14" s="622"/>
      <c r="BL14" s="622"/>
      <c r="BM14" s="622"/>
      <c r="BN14" s="623"/>
      <c r="BO14" s="624">
        <v>1.6</v>
      </c>
      <c r="BP14" s="624"/>
      <c r="BQ14" s="624"/>
      <c r="BR14" s="624"/>
      <c r="BS14" s="630" t="s">
        <v>227</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697391</v>
      </c>
      <c r="CS14" s="622"/>
      <c r="CT14" s="622"/>
      <c r="CU14" s="622"/>
      <c r="CV14" s="622"/>
      <c r="CW14" s="622"/>
      <c r="CX14" s="622"/>
      <c r="CY14" s="623"/>
      <c r="CZ14" s="624">
        <v>2.2000000000000002</v>
      </c>
      <c r="DA14" s="624"/>
      <c r="DB14" s="624"/>
      <c r="DC14" s="624"/>
      <c r="DD14" s="630">
        <v>16848</v>
      </c>
      <c r="DE14" s="622"/>
      <c r="DF14" s="622"/>
      <c r="DG14" s="622"/>
      <c r="DH14" s="622"/>
      <c r="DI14" s="622"/>
      <c r="DJ14" s="622"/>
      <c r="DK14" s="622"/>
      <c r="DL14" s="622"/>
      <c r="DM14" s="622"/>
      <c r="DN14" s="622"/>
      <c r="DO14" s="622"/>
      <c r="DP14" s="623"/>
      <c r="DQ14" s="630">
        <v>691669</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40633</v>
      </c>
      <c r="S15" s="622"/>
      <c r="T15" s="622"/>
      <c r="U15" s="622"/>
      <c r="V15" s="622"/>
      <c r="W15" s="622"/>
      <c r="X15" s="622"/>
      <c r="Y15" s="623"/>
      <c r="Z15" s="624">
        <v>0.1</v>
      </c>
      <c r="AA15" s="624"/>
      <c r="AB15" s="624"/>
      <c r="AC15" s="624"/>
      <c r="AD15" s="625">
        <v>40633</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496440</v>
      </c>
      <c r="BH15" s="622"/>
      <c r="BI15" s="622"/>
      <c r="BJ15" s="622"/>
      <c r="BK15" s="622"/>
      <c r="BL15" s="622"/>
      <c r="BM15" s="622"/>
      <c r="BN15" s="623"/>
      <c r="BO15" s="624">
        <v>6.4</v>
      </c>
      <c r="BP15" s="624"/>
      <c r="BQ15" s="624"/>
      <c r="BR15" s="624"/>
      <c r="BS15" s="630" t="s">
        <v>236</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2534455</v>
      </c>
      <c r="CS15" s="622"/>
      <c r="CT15" s="622"/>
      <c r="CU15" s="622"/>
      <c r="CV15" s="622"/>
      <c r="CW15" s="622"/>
      <c r="CX15" s="622"/>
      <c r="CY15" s="623"/>
      <c r="CZ15" s="624">
        <v>7.9</v>
      </c>
      <c r="DA15" s="624"/>
      <c r="DB15" s="624"/>
      <c r="DC15" s="624"/>
      <c r="DD15" s="630">
        <v>379914</v>
      </c>
      <c r="DE15" s="622"/>
      <c r="DF15" s="622"/>
      <c r="DG15" s="622"/>
      <c r="DH15" s="622"/>
      <c r="DI15" s="622"/>
      <c r="DJ15" s="622"/>
      <c r="DK15" s="622"/>
      <c r="DL15" s="622"/>
      <c r="DM15" s="622"/>
      <c r="DN15" s="622"/>
      <c r="DO15" s="622"/>
      <c r="DP15" s="623"/>
      <c r="DQ15" s="630">
        <v>1741373</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236</v>
      </c>
      <c r="S16" s="622"/>
      <c r="T16" s="622"/>
      <c r="U16" s="622"/>
      <c r="V16" s="622"/>
      <c r="W16" s="622"/>
      <c r="X16" s="622"/>
      <c r="Y16" s="623"/>
      <c r="Z16" s="624" t="s">
        <v>123</v>
      </c>
      <c r="AA16" s="624"/>
      <c r="AB16" s="624"/>
      <c r="AC16" s="624"/>
      <c r="AD16" s="625" t="s">
        <v>236</v>
      </c>
      <c r="AE16" s="625"/>
      <c r="AF16" s="625"/>
      <c r="AG16" s="625"/>
      <c r="AH16" s="625"/>
      <c r="AI16" s="625"/>
      <c r="AJ16" s="625"/>
      <c r="AK16" s="625"/>
      <c r="AL16" s="626" t="s">
        <v>236</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236</v>
      </c>
      <c r="BP16" s="624"/>
      <c r="BQ16" s="624"/>
      <c r="BR16" s="624"/>
      <c r="BS16" s="630" t="s">
        <v>123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123</v>
      </c>
      <c r="CS16" s="622"/>
      <c r="CT16" s="622"/>
      <c r="CU16" s="622"/>
      <c r="CV16" s="622"/>
      <c r="CW16" s="622"/>
      <c r="CX16" s="622"/>
      <c r="CY16" s="623"/>
      <c r="CZ16" s="624" t="s">
        <v>242</v>
      </c>
      <c r="DA16" s="624"/>
      <c r="DB16" s="624"/>
      <c r="DC16" s="624"/>
      <c r="DD16" s="630" t="s">
        <v>236</v>
      </c>
      <c r="DE16" s="622"/>
      <c r="DF16" s="622"/>
      <c r="DG16" s="622"/>
      <c r="DH16" s="622"/>
      <c r="DI16" s="622"/>
      <c r="DJ16" s="622"/>
      <c r="DK16" s="622"/>
      <c r="DL16" s="622"/>
      <c r="DM16" s="622"/>
      <c r="DN16" s="622"/>
      <c r="DO16" s="622"/>
      <c r="DP16" s="623"/>
      <c r="DQ16" s="630" t="s">
        <v>236</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44862</v>
      </c>
      <c r="S17" s="622"/>
      <c r="T17" s="622"/>
      <c r="U17" s="622"/>
      <c r="V17" s="622"/>
      <c r="W17" s="622"/>
      <c r="X17" s="622"/>
      <c r="Y17" s="623"/>
      <c r="Z17" s="624">
        <v>0.1</v>
      </c>
      <c r="AA17" s="624"/>
      <c r="AB17" s="624"/>
      <c r="AC17" s="624"/>
      <c r="AD17" s="625">
        <v>44862</v>
      </c>
      <c r="AE17" s="625"/>
      <c r="AF17" s="625"/>
      <c r="AG17" s="625"/>
      <c r="AH17" s="625"/>
      <c r="AI17" s="625"/>
      <c r="AJ17" s="625"/>
      <c r="AK17" s="625"/>
      <c r="AL17" s="626">
        <v>0.4</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24" t="s">
        <v>236</v>
      </c>
      <c r="BP17" s="624"/>
      <c r="BQ17" s="624"/>
      <c r="BR17" s="624"/>
      <c r="BS17" s="630" t="s">
        <v>236</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2105441</v>
      </c>
      <c r="CS17" s="622"/>
      <c r="CT17" s="622"/>
      <c r="CU17" s="622"/>
      <c r="CV17" s="622"/>
      <c r="CW17" s="622"/>
      <c r="CX17" s="622"/>
      <c r="CY17" s="623"/>
      <c r="CZ17" s="624">
        <v>6.6</v>
      </c>
      <c r="DA17" s="624"/>
      <c r="DB17" s="624"/>
      <c r="DC17" s="624"/>
      <c r="DD17" s="630" t="s">
        <v>227</v>
      </c>
      <c r="DE17" s="622"/>
      <c r="DF17" s="622"/>
      <c r="DG17" s="622"/>
      <c r="DH17" s="622"/>
      <c r="DI17" s="622"/>
      <c r="DJ17" s="622"/>
      <c r="DK17" s="622"/>
      <c r="DL17" s="622"/>
      <c r="DM17" s="622"/>
      <c r="DN17" s="622"/>
      <c r="DO17" s="622"/>
      <c r="DP17" s="623"/>
      <c r="DQ17" s="630">
        <v>1911551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6073504</v>
      </c>
      <c r="S18" s="622"/>
      <c r="T18" s="622"/>
      <c r="U18" s="622"/>
      <c r="V18" s="622"/>
      <c r="W18" s="622"/>
      <c r="X18" s="622"/>
      <c r="Y18" s="623"/>
      <c r="Z18" s="624">
        <v>17.100000000000001</v>
      </c>
      <c r="AA18" s="624"/>
      <c r="AB18" s="624"/>
      <c r="AC18" s="624"/>
      <c r="AD18" s="625">
        <v>2976233</v>
      </c>
      <c r="AE18" s="625"/>
      <c r="AF18" s="625"/>
      <c r="AG18" s="625"/>
      <c r="AH18" s="625"/>
      <c r="AI18" s="625"/>
      <c r="AJ18" s="625"/>
      <c r="AK18" s="625"/>
      <c r="AL18" s="626">
        <v>25.6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242</v>
      </c>
      <c r="CS18" s="622"/>
      <c r="CT18" s="622"/>
      <c r="CU18" s="622"/>
      <c r="CV18" s="622"/>
      <c r="CW18" s="622"/>
      <c r="CX18" s="622"/>
      <c r="CY18" s="623"/>
      <c r="CZ18" s="624" t="s">
        <v>227</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2976233</v>
      </c>
      <c r="S19" s="622"/>
      <c r="T19" s="622"/>
      <c r="U19" s="622"/>
      <c r="V19" s="622"/>
      <c r="W19" s="622"/>
      <c r="X19" s="622"/>
      <c r="Y19" s="623"/>
      <c r="Z19" s="624">
        <v>8.4</v>
      </c>
      <c r="AA19" s="624"/>
      <c r="AB19" s="624"/>
      <c r="AC19" s="624"/>
      <c r="AD19" s="625">
        <v>2976233</v>
      </c>
      <c r="AE19" s="625"/>
      <c r="AF19" s="625"/>
      <c r="AG19" s="625"/>
      <c r="AH19" s="625"/>
      <c r="AI19" s="625"/>
      <c r="AJ19" s="625"/>
      <c r="AK19" s="625"/>
      <c r="AL19" s="626">
        <v>25.6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618838</v>
      </c>
      <c r="BH19" s="622"/>
      <c r="BI19" s="622"/>
      <c r="BJ19" s="622"/>
      <c r="BK19" s="622"/>
      <c r="BL19" s="622"/>
      <c r="BM19" s="622"/>
      <c r="BN19" s="623"/>
      <c r="BO19" s="624">
        <v>7.9</v>
      </c>
      <c r="BP19" s="624"/>
      <c r="BQ19" s="624"/>
      <c r="BR19" s="624"/>
      <c r="BS19" s="630" t="s">
        <v>242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236</v>
      </c>
      <c r="CS19" s="622"/>
      <c r="CT19" s="622"/>
      <c r="CU19" s="622"/>
      <c r="CV19" s="622"/>
      <c r="CW19" s="622"/>
      <c r="CX19" s="622"/>
      <c r="CY19" s="623"/>
      <c r="CZ19" s="624" t="s">
        <v>236</v>
      </c>
      <c r="DA19" s="624"/>
      <c r="DB19" s="624"/>
      <c r="DC19" s="624"/>
      <c r="DD19" s="630" t="s">
        <v>227</v>
      </c>
      <c r="DE19" s="622"/>
      <c r="DF19" s="622"/>
      <c r="DG19" s="622"/>
      <c r="DH19" s="622"/>
      <c r="DI19" s="622"/>
      <c r="DJ19" s="622"/>
      <c r="DK19" s="622"/>
      <c r="DL19" s="622"/>
      <c r="DM19" s="622"/>
      <c r="DN19" s="622"/>
      <c r="DO19" s="622"/>
      <c r="DP19" s="623"/>
      <c r="DQ19" s="630" t="s">
        <v>227</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312977</v>
      </c>
      <c r="S20" s="622"/>
      <c r="T20" s="622"/>
      <c r="U20" s="622"/>
      <c r="V20" s="622"/>
      <c r="W20" s="622"/>
      <c r="X20" s="622"/>
      <c r="Y20" s="623"/>
      <c r="Z20" s="624">
        <v>0.9</v>
      </c>
      <c r="AA20" s="624"/>
      <c r="AB20" s="624"/>
      <c r="AC20" s="624"/>
      <c r="AD20" s="625" t="s">
        <v>227</v>
      </c>
      <c r="AE20" s="625"/>
      <c r="AF20" s="625"/>
      <c r="AG20" s="625"/>
      <c r="AH20" s="625"/>
      <c r="AI20" s="625"/>
      <c r="AJ20" s="625"/>
      <c r="AK20" s="625"/>
      <c r="AL20" s="626" t="s">
        <v>123</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618838</v>
      </c>
      <c r="BH20" s="622"/>
      <c r="BI20" s="622"/>
      <c r="BJ20" s="622"/>
      <c r="BK20" s="622"/>
      <c r="BL20" s="622"/>
      <c r="BM20" s="622"/>
      <c r="BN20" s="623"/>
      <c r="BO20" s="624">
        <v>7.9</v>
      </c>
      <c r="BP20" s="624"/>
      <c r="BQ20" s="624"/>
      <c r="BR20" s="624"/>
      <c r="BS20" s="630" t="s">
        <v>123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32102978</v>
      </c>
      <c r="CS20" s="622"/>
      <c r="CT20" s="622"/>
      <c r="CU20" s="622"/>
      <c r="CV20" s="622"/>
      <c r="CW20" s="622"/>
      <c r="CX20" s="622"/>
      <c r="CY20" s="623"/>
      <c r="CZ20" s="624">
        <v>100</v>
      </c>
      <c r="DA20" s="624"/>
      <c r="DB20" s="624"/>
      <c r="DC20" s="624"/>
      <c r="DD20" s="630">
        <v>6134254</v>
      </c>
      <c r="DE20" s="622"/>
      <c r="DF20" s="622"/>
      <c r="DG20" s="622"/>
      <c r="DH20" s="622"/>
      <c r="DI20" s="622"/>
      <c r="DJ20" s="622"/>
      <c r="DK20" s="622"/>
      <c r="DL20" s="622"/>
      <c r="DM20" s="622"/>
      <c r="DN20" s="622"/>
      <c r="DO20" s="622"/>
      <c r="DP20" s="623"/>
      <c r="DQ20" s="630">
        <v>16607099</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2784294</v>
      </c>
      <c r="S21" s="622"/>
      <c r="T21" s="622"/>
      <c r="U21" s="622"/>
      <c r="V21" s="622"/>
      <c r="W21" s="622"/>
      <c r="X21" s="622"/>
      <c r="Y21" s="623"/>
      <c r="Z21" s="624">
        <v>7.8</v>
      </c>
      <c r="AA21" s="624"/>
      <c r="AB21" s="624"/>
      <c r="AC21" s="624"/>
      <c r="AD21" s="625" t="s">
        <v>236</v>
      </c>
      <c r="AE21" s="625"/>
      <c r="AF21" s="625"/>
      <c r="AG21" s="625"/>
      <c r="AH21" s="625"/>
      <c r="AI21" s="625"/>
      <c r="AJ21" s="625"/>
      <c r="AK21" s="625"/>
      <c r="AL21" s="626" t="s">
        <v>242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227</v>
      </c>
      <c r="BP21" s="624"/>
      <c r="BQ21" s="624"/>
      <c r="BR21" s="624"/>
      <c r="BS21" s="630" t="s">
        <v>227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15201719</v>
      </c>
      <c r="S22" s="622"/>
      <c r="T22" s="622"/>
      <c r="U22" s="622"/>
      <c r="V22" s="622"/>
      <c r="W22" s="622"/>
      <c r="X22" s="622"/>
      <c r="Y22" s="623"/>
      <c r="Z22" s="624">
        <v>42.8</v>
      </c>
      <c r="AA22" s="624"/>
      <c r="AB22" s="624"/>
      <c r="AC22" s="624"/>
      <c r="AD22" s="625">
        <v>11485610</v>
      </c>
      <c r="AE22" s="625"/>
      <c r="AF22" s="625"/>
      <c r="AG22" s="625"/>
      <c r="AH22" s="625"/>
      <c r="AI22" s="625"/>
      <c r="AJ22" s="625"/>
      <c r="AK22" s="625"/>
      <c r="AL22" s="626">
        <v>98.8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242</v>
      </c>
      <c r="BH22" s="622"/>
      <c r="BI22" s="622"/>
      <c r="BJ22" s="622"/>
      <c r="BK22" s="622"/>
      <c r="BL22" s="622"/>
      <c r="BM22" s="622"/>
      <c r="BN22" s="623"/>
      <c r="BO22" s="624" t="s">
        <v>123</v>
      </c>
      <c r="BP22" s="624"/>
      <c r="BQ22" s="624"/>
      <c r="BR22" s="624"/>
      <c r="BS22" s="630" t="s">
        <v>123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10941</v>
      </c>
      <c r="S23" s="622"/>
      <c r="T23" s="622"/>
      <c r="U23" s="622"/>
      <c r="V23" s="622"/>
      <c r="W23" s="622"/>
      <c r="X23" s="622"/>
      <c r="Y23" s="623"/>
      <c r="Z23" s="624">
        <v>0</v>
      </c>
      <c r="AA23" s="624"/>
      <c r="AB23" s="624"/>
      <c r="AC23" s="624"/>
      <c r="AD23" s="625">
        <v>10941</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618838</v>
      </c>
      <c r="BH23" s="622"/>
      <c r="BI23" s="622"/>
      <c r="BJ23" s="622"/>
      <c r="BK23" s="622"/>
      <c r="BL23" s="622"/>
      <c r="BM23" s="622"/>
      <c r="BN23" s="623"/>
      <c r="BO23" s="624">
        <v>7.9</v>
      </c>
      <c r="BP23" s="624"/>
      <c r="BQ23" s="624"/>
      <c r="BR23" s="624"/>
      <c r="BS23" s="630" t="s">
        <v>227</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188012</v>
      </c>
      <c r="S24" s="622"/>
      <c r="T24" s="622"/>
      <c r="U24" s="622"/>
      <c r="V24" s="622"/>
      <c r="W24" s="622"/>
      <c r="X24" s="622"/>
      <c r="Y24" s="623"/>
      <c r="Z24" s="624">
        <v>0.5</v>
      </c>
      <c r="AA24" s="624"/>
      <c r="AB24" s="624"/>
      <c r="AC24" s="624"/>
      <c r="AD24" s="625" t="s">
        <v>123</v>
      </c>
      <c r="AE24" s="625"/>
      <c r="AF24" s="625"/>
      <c r="AG24" s="625"/>
      <c r="AH24" s="625"/>
      <c r="AI24" s="625"/>
      <c r="AJ24" s="625"/>
      <c r="AK24" s="625"/>
      <c r="AL24" s="626" t="s">
        <v>236</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236</v>
      </c>
      <c r="BP24" s="624"/>
      <c r="BQ24" s="624"/>
      <c r="BR24" s="624"/>
      <c r="BS24" s="630" t="s">
        <v>123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11053681</v>
      </c>
      <c r="CS24" s="611"/>
      <c r="CT24" s="611"/>
      <c r="CU24" s="611"/>
      <c r="CV24" s="611"/>
      <c r="CW24" s="611"/>
      <c r="CX24" s="611"/>
      <c r="CY24" s="612"/>
      <c r="CZ24" s="615">
        <v>34.4</v>
      </c>
      <c r="DA24" s="616"/>
      <c r="DB24" s="616"/>
      <c r="DC24" s="635"/>
      <c r="DD24" s="654">
        <v>6893660</v>
      </c>
      <c r="DE24" s="611"/>
      <c r="DF24" s="611"/>
      <c r="DG24" s="611"/>
      <c r="DH24" s="611"/>
      <c r="DI24" s="611"/>
      <c r="DJ24" s="611"/>
      <c r="DK24" s="612"/>
      <c r="DL24" s="654">
        <v>6605782</v>
      </c>
      <c r="DM24" s="611"/>
      <c r="DN24" s="611"/>
      <c r="DO24" s="611"/>
      <c r="DP24" s="611"/>
      <c r="DQ24" s="611"/>
      <c r="DR24" s="611"/>
      <c r="DS24" s="611"/>
      <c r="DT24" s="611"/>
      <c r="DU24" s="611"/>
      <c r="DV24" s="612"/>
      <c r="DW24" s="615">
        <v>52.9</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414127</v>
      </c>
      <c r="S25" s="622"/>
      <c r="T25" s="622"/>
      <c r="U25" s="622"/>
      <c r="V25" s="622"/>
      <c r="W25" s="622"/>
      <c r="X25" s="622"/>
      <c r="Y25" s="623"/>
      <c r="Z25" s="624">
        <v>1.2</v>
      </c>
      <c r="AA25" s="624"/>
      <c r="AB25" s="624"/>
      <c r="AC25" s="624"/>
      <c r="AD25" s="625">
        <v>41225</v>
      </c>
      <c r="AE25" s="625"/>
      <c r="AF25" s="625"/>
      <c r="AG25" s="625"/>
      <c r="AH25" s="625"/>
      <c r="AI25" s="625"/>
      <c r="AJ25" s="625"/>
      <c r="AK25" s="625"/>
      <c r="AL25" s="626">
        <v>0.4</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236</v>
      </c>
      <c r="BP25" s="624"/>
      <c r="BQ25" s="624"/>
      <c r="BR25" s="624"/>
      <c r="BS25" s="630" t="s">
        <v>227</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3654051</v>
      </c>
      <c r="CS25" s="657"/>
      <c r="CT25" s="657"/>
      <c r="CU25" s="657"/>
      <c r="CV25" s="657"/>
      <c r="CW25" s="657"/>
      <c r="CX25" s="657"/>
      <c r="CY25" s="658"/>
      <c r="CZ25" s="626">
        <v>11.4</v>
      </c>
      <c r="DA25" s="655"/>
      <c r="DB25" s="655"/>
      <c r="DC25" s="659"/>
      <c r="DD25" s="630">
        <v>3346985</v>
      </c>
      <c r="DE25" s="657"/>
      <c r="DF25" s="657"/>
      <c r="DG25" s="657"/>
      <c r="DH25" s="657"/>
      <c r="DI25" s="657"/>
      <c r="DJ25" s="657"/>
      <c r="DK25" s="658"/>
      <c r="DL25" s="630">
        <v>3198366</v>
      </c>
      <c r="DM25" s="657"/>
      <c r="DN25" s="657"/>
      <c r="DO25" s="657"/>
      <c r="DP25" s="657"/>
      <c r="DQ25" s="657"/>
      <c r="DR25" s="657"/>
      <c r="DS25" s="657"/>
      <c r="DT25" s="657"/>
      <c r="DU25" s="657"/>
      <c r="DV25" s="658"/>
      <c r="DW25" s="626">
        <v>25.6</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90697</v>
      </c>
      <c r="S26" s="622"/>
      <c r="T26" s="622"/>
      <c r="U26" s="622"/>
      <c r="V26" s="622"/>
      <c r="W26" s="622"/>
      <c r="X26" s="622"/>
      <c r="Y26" s="623"/>
      <c r="Z26" s="624">
        <v>0.3</v>
      </c>
      <c r="AA26" s="624"/>
      <c r="AB26" s="624"/>
      <c r="AC26" s="624"/>
      <c r="AD26" s="625" t="s">
        <v>123</v>
      </c>
      <c r="AE26" s="625"/>
      <c r="AF26" s="625"/>
      <c r="AG26" s="625"/>
      <c r="AH26" s="625"/>
      <c r="AI26" s="625"/>
      <c r="AJ26" s="625"/>
      <c r="AK26" s="625"/>
      <c r="AL26" s="626" t="s">
        <v>236</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227</v>
      </c>
      <c r="BH26" s="622"/>
      <c r="BI26" s="622"/>
      <c r="BJ26" s="622"/>
      <c r="BK26" s="622"/>
      <c r="BL26" s="622"/>
      <c r="BM26" s="622"/>
      <c r="BN26" s="623"/>
      <c r="BO26" s="624" t="s">
        <v>227</v>
      </c>
      <c r="BP26" s="624"/>
      <c r="BQ26" s="624"/>
      <c r="BR26" s="624"/>
      <c r="BS26" s="630" t="s">
        <v>242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2275143</v>
      </c>
      <c r="CS26" s="622"/>
      <c r="CT26" s="622"/>
      <c r="CU26" s="622"/>
      <c r="CV26" s="622"/>
      <c r="CW26" s="622"/>
      <c r="CX26" s="622"/>
      <c r="CY26" s="623"/>
      <c r="CZ26" s="626">
        <v>7.1</v>
      </c>
      <c r="DA26" s="655"/>
      <c r="DB26" s="655"/>
      <c r="DC26" s="659"/>
      <c r="DD26" s="630">
        <v>2100780</v>
      </c>
      <c r="DE26" s="622"/>
      <c r="DF26" s="622"/>
      <c r="DG26" s="622"/>
      <c r="DH26" s="622"/>
      <c r="DI26" s="622"/>
      <c r="DJ26" s="622"/>
      <c r="DK26" s="623"/>
      <c r="DL26" s="630" t="s">
        <v>236</v>
      </c>
      <c r="DM26" s="622"/>
      <c r="DN26" s="622"/>
      <c r="DO26" s="622"/>
      <c r="DP26" s="622"/>
      <c r="DQ26" s="622"/>
      <c r="DR26" s="622"/>
      <c r="DS26" s="622"/>
      <c r="DT26" s="622"/>
      <c r="DU26" s="622"/>
      <c r="DV26" s="623"/>
      <c r="DW26" s="626" t="s">
        <v>236</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5898642</v>
      </c>
      <c r="S27" s="622"/>
      <c r="T27" s="622"/>
      <c r="U27" s="622"/>
      <c r="V27" s="622"/>
      <c r="W27" s="622"/>
      <c r="X27" s="622"/>
      <c r="Y27" s="623"/>
      <c r="Z27" s="624">
        <v>16.600000000000001</v>
      </c>
      <c r="AA27" s="624"/>
      <c r="AB27" s="624"/>
      <c r="AC27" s="624"/>
      <c r="AD27" s="625" t="s">
        <v>242</v>
      </c>
      <c r="AE27" s="625"/>
      <c r="AF27" s="625"/>
      <c r="AG27" s="625"/>
      <c r="AH27" s="625"/>
      <c r="AI27" s="625"/>
      <c r="AJ27" s="625"/>
      <c r="AK27" s="625"/>
      <c r="AL27" s="626" t="s">
        <v>242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7802449</v>
      </c>
      <c r="BH27" s="622"/>
      <c r="BI27" s="622"/>
      <c r="BJ27" s="622"/>
      <c r="BK27" s="622"/>
      <c r="BL27" s="622"/>
      <c r="BM27" s="622"/>
      <c r="BN27" s="623"/>
      <c r="BO27" s="624">
        <v>100</v>
      </c>
      <c r="BP27" s="624"/>
      <c r="BQ27" s="624"/>
      <c r="BR27" s="624"/>
      <c r="BS27" s="630">
        <v>54286</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5294189</v>
      </c>
      <c r="CS27" s="657"/>
      <c r="CT27" s="657"/>
      <c r="CU27" s="657"/>
      <c r="CV27" s="657"/>
      <c r="CW27" s="657"/>
      <c r="CX27" s="657"/>
      <c r="CY27" s="658"/>
      <c r="CZ27" s="626">
        <v>16.5</v>
      </c>
      <c r="DA27" s="655"/>
      <c r="DB27" s="655"/>
      <c r="DC27" s="659"/>
      <c r="DD27" s="630">
        <v>1635124</v>
      </c>
      <c r="DE27" s="657"/>
      <c r="DF27" s="657"/>
      <c r="DG27" s="657"/>
      <c r="DH27" s="657"/>
      <c r="DI27" s="657"/>
      <c r="DJ27" s="657"/>
      <c r="DK27" s="658"/>
      <c r="DL27" s="630">
        <v>1529172</v>
      </c>
      <c r="DM27" s="657"/>
      <c r="DN27" s="657"/>
      <c r="DO27" s="657"/>
      <c r="DP27" s="657"/>
      <c r="DQ27" s="657"/>
      <c r="DR27" s="657"/>
      <c r="DS27" s="657"/>
      <c r="DT27" s="657"/>
      <c r="DU27" s="657"/>
      <c r="DV27" s="658"/>
      <c r="DW27" s="626">
        <v>12.2</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v>24196</v>
      </c>
      <c r="S28" s="622"/>
      <c r="T28" s="622"/>
      <c r="U28" s="622"/>
      <c r="V28" s="622"/>
      <c r="W28" s="622"/>
      <c r="X28" s="622"/>
      <c r="Y28" s="623"/>
      <c r="Z28" s="624">
        <v>0.1</v>
      </c>
      <c r="AA28" s="624"/>
      <c r="AB28" s="624"/>
      <c r="AC28" s="624"/>
      <c r="AD28" s="625">
        <v>24196</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2105441</v>
      </c>
      <c r="CS28" s="622"/>
      <c r="CT28" s="622"/>
      <c r="CU28" s="622"/>
      <c r="CV28" s="622"/>
      <c r="CW28" s="622"/>
      <c r="CX28" s="622"/>
      <c r="CY28" s="623"/>
      <c r="CZ28" s="626">
        <v>6.6</v>
      </c>
      <c r="DA28" s="655"/>
      <c r="DB28" s="655"/>
      <c r="DC28" s="659"/>
      <c r="DD28" s="630">
        <v>1911551</v>
      </c>
      <c r="DE28" s="622"/>
      <c r="DF28" s="622"/>
      <c r="DG28" s="622"/>
      <c r="DH28" s="622"/>
      <c r="DI28" s="622"/>
      <c r="DJ28" s="622"/>
      <c r="DK28" s="623"/>
      <c r="DL28" s="630">
        <v>1878244</v>
      </c>
      <c r="DM28" s="622"/>
      <c r="DN28" s="622"/>
      <c r="DO28" s="622"/>
      <c r="DP28" s="622"/>
      <c r="DQ28" s="622"/>
      <c r="DR28" s="622"/>
      <c r="DS28" s="622"/>
      <c r="DT28" s="622"/>
      <c r="DU28" s="622"/>
      <c r="DV28" s="623"/>
      <c r="DW28" s="626">
        <v>15</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1497704</v>
      </c>
      <c r="S29" s="622"/>
      <c r="T29" s="622"/>
      <c r="U29" s="622"/>
      <c r="V29" s="622"/>
      <c r="W29" s="622"/>
      <c r="X29" s="622"/>
      <c r="Y29" s="623"/>
      <c r="Z29" s="624">
        <v>4.2</v>
      </c>
      <c r="AA29" s="624"/>
      <c r="AB29" s="624"/>
      <c r="AC29" s="624"/>
      <c r="AD29" s="625" t="s">
        <v>236</v>
      </c>
      <c r="AE29" s="625"/>
      <c r="AF29" s="625"/>
      <c r="AG29" s="625"/>
      <c r="AH29" s="625"/>
      <c r="AI29" s="625"/>
      <c r="AJ29" s="625"/>
      <c r="AK29" s="625"/>
      <c r="AL29" s="626" t="s">
        <v>236</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2105425</v>
      </c>
      <c r="CS29" s="657"/>
      <c r="CT29" s="657"/>
      <c r="CU29" s="657"/>
      <c r="CV29" s="657"/>
      <c r="CW29" s="657"/>
      <c r="CX29" s="657"/>
      <c r="CY29" s="658"/>
      <c r="CZ29" s="626">
        <v>6.6</v>
      </c>
      <c r="DA29" s="655"/>
      <c r="DB29" s="655"/>
      <c r="DC29" s="659"/>
      <c r="DD29" s="630">
        <v>1911535</v>
      </c>
      <c r="DE29" s="657"/>
      <c r="DF29" s="657"/>
      <c r="DG29" s="657"/>
      <c r="DH29" s="657"/>
      <c r="DI29" s="657"/>
      <c r="DJ29" s="657"/>
      <c r="DK29" s="658"/>
      <c r="DL29" s="630">
        <v>1878228</v>
      </c>
      <c r="DM29" s="657"/>
      <c r="DN29" s="657"/>
      <c r="DO29" s="657"/>
      <c r="DP29" s="657"/>
      <c r="DQ29" s="657"/>
      <c r="DR29" s="657"/>
      <c r="DS29" s="657"/>
      <c r="DT29" s="657"/>
      <c r="DU29" s="657"/>
      <c r="DV29" s="658"/>
      <c r="DW29" s="626">
        <v>15</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93972</v>
      </c>
      <c r="S30" s="622"/>
      <c r="T30" s="622"/>
      <c r="U30" s="622"/>
      <c r="V30" s="622"/>
      <c r="W30" s="622"/>
      <c r="X30" s="622"/>
      <c r="Y30" s="623"/>
      <c r="Z30" s="624">
        <v>0.3</v>
      </c>
      <c r="AA30" s="624"/>
      <c r="AB30" s="624"/>
      <c r="AC30" s="624"/>
      <c r="AD30" s="625">
        <v>59134</v>
      </c>
      <c r="AE30" s="625"/>
      <c r="AF30" s="625"/>
      <c r="AG30" s="625"/>
      <c r="AH30" s="625"/>
      <c r="AI30" s="625"/>
      <c r="AJ30" s="625"/>
      <c r="AK30" s="625"/>
      <c r="AL30" s="626">
        <v>0.5</v>
      </c>
      <c r="AM30" s="627"/>
      <c r="AN30" s="627"/>
      <c r="AO30" s="628"/>
      <c r="AP30" s="669" t="s">
        <v>304</v>
      </c>
      <c r="AQ30" s="670"/>
      <c r="AR30" s="670"/>
      <c r="AS30" s="670"/>
      <c r="AT30" s="675" t="s">
        <v>305</v>
      </c>
      <c r="AU30" s="210"/>
      <c r="AV30" s="210"/>
      <c r="AW30" s="210"/>
      <c r="AX30" s="607" t="s">
        <v>179</v>
      </c>
      <c r="AY30" s="608"/>
      <c r="AZ30" s="608"/>
      <c r="BA30" s="608"/>
      <c r="BB30" s="608"/>
      <c r="BC30" s="608"/>
      <c r="BD30" s="608"/>
      <c r="BE30" s="608"/>
      <c r="BF30" s="609"/>
      <c r="BG30" s="681">
        <v>99.3</v>
      </c>
      <c r="BH30" s="682"/>
      <c r="BI30" s="682"/>
      <c r="BJ30" s="682"/>
      <c r="BK30" s="682"/>
      <c r="BL30" s="682"/>
      <c r="BM30" s="616">
        <v>98.1</v>
      </c>
      <c r="BN30" s="682"/>
      <c r="BO30" s="682"/>
      <c r="BP30" s="682"/>
      <c r="BQ30" s="683"/>
      <c r="BR30" s="681">
        <v>99.3</v>
      </c>
      <c r="BS30" s="682"/>
      <c r="BT30" s="682"/>
      <c r="BU30" s="682"/>
      <c r="BV30" s="682"/>
      <c r="BW30" s="682"/>
      <c r="BX30" s="616">
        <v>98.1</v>
      </c>
      <c r="BY30" s="682"/>
      <c r="BZ30" s="682"/>
      <c r="CA30" s="682"/>
      <c r="CB30" s="683"/>
      <c r="CD30" s="686"/>
      <c r="CE30" s="687"/>
      <c r="CF30" s="636" t="s">
        <v>306</v>
      </c>
      <c r="CG30" s="637"/>
      <c r="CH30" s="637"/>
      <c r="CI30" s="637"/>
      <c r="CJ30" s="637"/>
      <c r="CK30" s="637"/>
      <c r="CL30" s="637"/>
      <c r="CM30" s="637"/>
      <c r="CN30" s="637"/>
      <c r="CO30" s="637"/>
      <c r="CP30" s="637"/>
      <c r="CQ30" s="638"/>
      <c r="CR30" s="621">
        <v>1910491</v>
      </c>
      <c r="CS30" s="622"/>
      <c r="CT30" s="622"/>
      <c r="CU30" s="622"/>
      <c r="CV30" s="622"/>
      <c r="CW30" s="622"/>
      <c r="CX30" s="622"/>
      <c r="CY30" s="623"/>
      <c r="CZ30" s="626">
        <v>6</v>
      </c>
      <c r="DA30" s="655"/>
      <c r="DB30" s="655"/>
      <c r="DC30" s="659"/>
      <c r="DD30" s="630">
        <v>1729035</v>
      </c>
      <c r="DE30" s="622"/>
      <c r="DF30" s="622"/>
      <c r="DG30" s="622"/>
      <c r="DH30" s="622"/>
      <c r="DI30" s="622"/>
      <c r="DJ30" s="622"/>
      <c r="DK30" s="623"/>
      <c r="DL30" s="630">
        <v>1695728</v>
      </c>
      <c r="DM30" s="622"/>
      <c r="DN30" s="622"/>
      <c r="DO30" s="622"/>
      <c r="DP30" s="622"/>
      <c r="DQ30" s="622"/>
      <c r="DR30" s="622"/>
      <c r="DS30" s="622"/>
      <c r="DT30" s="622"/>
      <c r="DU30" s="622"/>
      <c r="DV30" s="623"/>
      <c r="DW30" s="626">
        <v>13.6</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1632588</v>
      </c>
      <c r="S31" s="622"/>
      <c r="T31" s="622"/>
      <c r="U31" s="622"/>
      <c r="V31" s="622"/>
      <c r="W31" s="622"/>
      <c r="X31" s="622"/>
      <c r="Y31" s="623"/>
      <c r="Z31" s="624">
        <v>4.5999999999999996</v>
      </c>
      <c r="AA31" s="624"/>
      <c r="AB31" s="624"/>
      <c r="AC31" s="624"/>
      <c r="AD31" s="625" t="s">
        <v>123</v>
      </c>
      <c r="AE31" s="625"/>
      <c r="AF31" s="625"/>
      <c r="AG31" s="625"/>
      <c r="AH31" s="625"/>
      <c r="AI31" s="625"/>
      <c r="AJ31" s="625"/>
      <c r="AK31" s="625"/>
      <c r="AL31" s="626" t="s">
        <v>227</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v>
      </c>
      <c r="BH31" s="657"/>
      <c r="BI31" s="657"/>
      <c r="BJ31" s="657"/>
      <c r="BK31" s="657"/>
      <c r="BL31" s="657"/>
      <c r="BM31" s="627">
        <v>97.2</v>
      </c>
      <c r="BN31" s="679"/>
      <c r="BO31" s="679"/>
      <c r="BP31" s="679"/>
      <c r="BQ31" s="680"/>
      <c r="BR31" s="678">
        <v>99</v>
      </c>
      <c r="BS31" s="657"/>
      <c r="BT31" s="657"/>
      <c r="BU31" s="657"/>
      <c r="BV31" s="657"/>
      <c r="BW31" s="657"/>
      <c r="BX31" s="627">
        <v>97.2</v>
      </c>
      <c r="BY31" s="679"/>
      <c r="BZ31" s="679"/>
      <c r="CA31" s="679"/>
      <c r="CB31" s="680"/>
      <c r="CD31" s="686"/>
      <c r="CE31" s="687"/>
      <c r="CF31" s="636" t="s">
        <v>310</v>
      </c>
      <c r="CG31" s="637"/>
      <c r="CH31" s="637"/>
      <c r="CI31" s="637"/>
      <c r="CJ31" s="637"/>
      <c r="CK31" s="637"/>
      <c r="CL31" s="637"/>
      <c r="CM31" s="637"/>
      <c r="CN31" s="637"/>
      <c r="CO31" s="637"/>
      <c r="CP31" s="637"/>
      <c r="CQ31" s="638"/>
      <c r="CR31" s="621">
        <v>194934</v>
      </c>
      <c r="CS31" s="657"/>
      <c r="CT31" s="657"/>
      <c r="CU31" s="657"/>
      <c r="CV31" s="657"/>
      <c r="CW31" s="657"/>
      <c r="CX31" s="657"/>
      <c r="CY31" s="658"/>
      <c r="CZ31" s="626">
        <v>0.6</v>
      </c>
      <c r="DA31" s="655"/>
      <c r="DB31" s="655"/>
      <c r="DC31" s="659"/>
      <c r="DD31" s="630">
        <v>182500</v>
      </c>
      <c r="DE31" s="657"/>
      <c r="DF31" s="657"/>
      <c r="DG31" s="657"/>
      <c r="DH31" s="657"/>
      <c r="DI31" s="657"/>
      <c r="DJ31" s="657"/>
      <c r="DK31" s="658"/>
      <c r="DL31" s="630">
        <v>182500</v>
      </c>
      <c r="DM31" s="657"/>
      <c r="DN31" s="657"/>
      <c r="DO31" s="657"/>
      <c r="DP31" s="657"/>
      <c r="DQ31" s="657"/>
      <c r="DR31" s="657"/>
      <c r="DS31" s="657"/>
      <c r="DT31" s="657"/>
      <c r="DU31" s="657"/>
      <c r="DV31" s="658"/>
      <c r="DW31" s="626">
        <v>1.5</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6238795</v>
      </c>
      <c r="S32" s="622"/>
      <c r="T32" s="622"/>
      <c r="U32" s="622"/>
      <c r="V32" s="622"/>
      <c r="W32" s="622"/>
      <c r="X32" s="622"/>
      <c r="Y32" s="623"/>
      <c r="Z32" s="624">
        <v>17.5</v>
      </c>
      <c r="AA32" s="624"/>
      <c r="AB32" s="624"/>
      <c r="AC32" s="624"/>
      <c r="AD32" s="625" t="s">
        <v>236</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99.5</v>
      </c>
      <c r="BH32" s="691"/>
      <c r="BI32" s="691"/>
      <c r="BJ32" s="691"/>
      <c r="BK32" s="691"/>
      <c r="BL32" s="691"/>
      <c r="BM32" s="692">
        <v>98.8</v>
      </c>
      <c r="BN32" s="691"/>
      <c r="BO32" s="691"/>
      <c r="BP32" s="691"/>
      <c r="BQ32" s="693"/>
      <c r="BR32" s="690">
        <v>99.6</v>
      </c>
      <c r="BS32" s="691"/>
      <c r="BT32" s="691"/>
      <c r="BU32" s="691"/>
      <c r="BV32" s="691"/>
      <c r="BW32" s="691"/>
      <c r="BX32" s="692">
        <v>98.7</v>
      </c>
      <c r="BY32" s="691"/>
      <c r="BZ32" s="691"/>
      <c r="CA32" s="691"/>
      <c r="CB32" s="693"/>
      <c r="CD32" s="688"/>
      <c r="CE32" s="689"/>
      <c r="CF32" s="636" t="s">
        <v>313</v>
      </c>
      <c r="CG32" s="637"/>
      <c r="CH32" s="637"/>
      <c r="CI32" s="637"/>
      <c r="CJ32" s="637"/>
      <c r="CK32" s="637"/>
      <c r="CL32" s="637"/>
      <c r="CM32" s="637"/>
      <c r="CN32" s="637"/>
      <c r="CO32" s="637"/>
      <c r="CP32" s="637"/>
      <c r="CQ32" s="638"/>
      <c r="CR32" s="621">
        <v>16</v>
      </c>
      <c r="CS32" s="622"/>
      <c r="CT32" s="622"/>
      <c r="CU32" s="622"/>
      <c r="CV32" s="622"/>
      <c r="CW32" s="622"/>
      <c r="CX32" s="622"/>
      <c r="CY32" s="623"/>
      <c r="CZ32" s="626">
        <v>0</v>
      </c>
      <c r="DA32" s="655"/>
      <c r="DB32" s="655"/>
      <c r="DC32" s="659"/>
      <c r="DD32" s="630">
        <v>16</v>
      </c>
      <c r="DE32" s="622"/>
      <c r="DF32" s="622"/>
      <c r="DG32" s="622"/>
      <c r="DH32" s="622"/>
      <c r="DI32" s="622"/>
      <c r="DJ32" s="622"/>
      <c r="DK32" s="623"/>
      <c r="DL32" s="630">
        <v>16</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2173153</v>
      </c>
      <c r="S33" s="622"/>
      <c r="T33" s="622"/>
      <c r="U33" s="622"/>
      <c r="V33" s="622"/>
      <c r="W33" s="622"/>
      <c r="X33" s="622"/>
      <c r="Y33" s="623"/>
      <c r="Z33" s="624">
        <v>6.1</v>
      </c>
      <c r="AA33" s="624"/>
      <c r="AB33" s="624"/>
      <c r="AC33" s="624"/>
      <c r="AD33" s="625" t="s">
        <v>123</v>
      </c>
      <c r="AE33" s="625"/>
      <c r="AF33" s="625"/>
      <c r="AG33" s="625"/>
      <c r="AH33" s="625"/>
      <c r="AI33" s="625"/>
      <c r="AJ33" s="625"/>
      <c r="AK33" s="625"/>
      <c r="AL33" s="626" t="s">
        <v>236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14915043</v>
      </c>
      <c r="CS33" s="657"/>
      <c r="CT33" s="657"/>
      <c r="CU33" s="657"/>
      <c r="CV33" s="657"/>
      <c r="CW33" s="657"/>
      <c r="CX33" s="657"/>
      <c r="CY33" s="658"/>
      <c r="CZ33" s="626">
        <v>46.5</v>
      </c>
      <c r="DA33" s="655"/>
      <c r="DB33" s="655"/>
      <c r="DC33" s="659"/>
      <c r="DD33" s="630">
        <v>8602786</v>
      </c>
      <c r="DE33" s="657"/>
      <c r="DF33" s="657"/>
      <c r="DG33" s="657"/>
      <c r="DH33" s="657"/>
      <c r="DI33" s="657"/>
      <c r="DJ33" s="657"/>
      <c r="DK33" s="658"/>
      <c r="DL33" s="630">
        <v>6172559</v>
      </c>
      <c r="DM33" s="657"/>
      <c r="DN33" s="657"/>
      <c r="DO33" s="657"/>
      <c r="DP33" s="657"/>
      <c r="DQ33" s="657"/>
      <c r="DR33" s="657"/>
      <c r="DS33" s="657"/>
      <c r="DT33" s="657"/>
      <c r="DU33" s="657"/>
      <c r="DV33" s="658"/>
      <c r="DW33" s="626">
        <v>49.4</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816607</v>
      </c>
      <c r="S34" s="622"/>
      <c r="T34" s="622"/>
      <c r="U34" s="622"/>
      <c r="V34" s="622"/>
      <c r="W34" s="622"/>
      <c r="X34" s="622"/>
      <c r="Y34" s="623"/>
      <c r="Z34" s="624">
        <v>2.2999999999999998</v>
      </c>
      <c r="AA34" s="624"/>
      <c r="AB34" s="624"/>
      <c r="AC34" s="624"/>
      <c r="AD34" s="625">
        <v>2374</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3275954</v>
      </c>
      <c r="CS34" s="622"/>
      <c r="CT34" s="622"/>
      <c r="CU34" s="622"/>
      <c r="CV34" s="622"/>
      <c r="CW34" s="622"/>
      <c r="CX34" s="622"/>
      <c r="CY34" s="623"/>
      <c r="CZ34" s="626">
        <v>10.199999999999999</v>
      </c>
      <c r="DA34" s="655"/>
      <c r="DB34" s="655"/>
      <c r="DC34" s="659"/>
      <c r="DD34" s="630">
        <v>2478021</v>
      </c>
      <c r="DE34" s="622"/>
      <c r="DF34" s="622"/>
      <c r="DG34" s="622"/>
      <c r="DH34" s="622"/>
      <c r="DI34" s="622"/>
      <c r="DJ34" s="622"/>
      <c r="DK34" s="623"/>
      <c r="DL34" s="630">
        <v>2211529</v>
      </c>
      <c r="DM34" s="622"/>
      <c r="DN34" s="622"/>
      <c r="DO34" s="622"/>
      <c r="DP34" s="622"/>
      <c r="DQ34" s="622"/>
      <c r="DR34" s="622"/>
      <c r="DS34" s="622"/>
      <c r="DT34" s="622"/>
      <c r="DU34" s="622"/>
      <c r="DV34" s="623"/>
      <c r="DW34" s="626">
        <v>17.7</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1273700</v>
      </c>
      <c r="S35" s="622"/>
      <c r="T35" s="622"/>
      <c r="U35" s="622"/>
      <c r="V35" s="622"/>
      <c r="W35" s="622"/>
      <c r="X35" s="622"/>
      <c r="Y35" s="623"/>
      <c r="Z35" s="624">
        <v>3.6</v>
      </c>
      <c r="AA35" s="624"/>
      <c r="AB35" s="624"/>
      <c r="AC35" s="624"/>
      <c r="AD35" s="625" t="s">
        <v>242</v>
      </c>
      <c r="AE35" s="625"/>
      <c r="AF35" s="625"/>
      <c r="AG35" s="625"/>
      <c r="AH35" s="625"/>
      <c r="AI35" s="625"/>
      <c r="AJ35" s="625"/>
      <c r="AK35" s="625"/>
      <c r="AL35" s="626" t="s">
        <v>236</v>
      </c>
      <c r="AM35" s="627"/>
      <c r="AN35" s="627"/>
      <c r="AO35" s="628"/>
      <c r="AP35" s="214"/>
      <c r="AQ35" s="694" t="s">
        <v>321</v>
      </c>
      <c r="AR35" s="695"/>
      <c r="AS35" s="695"/>
      <c r="AT35" s="695"/>
      <c r="AU35" s="695"/>
      <c r="AV35" s="695"/>
      <c r="AW35" s="695"/>
      <c r="AX35" s="695"/>
      <c r="AY35" s="696"/>
      <c r="AZ35" s="610">
        <v>3989771</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335131</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283660</v>
      </c>
      <c r="CS35" s="657"/>
      <c r="CT35" s="657"/>
      <c r="CU35" s="657"/>
      <c r="CV35" s="657"/>
      <c r="CW35" s="657"/>
      <c r="CX35" s="657"/>
      <c r="CY35" s="658"/>
      <c r="CZ35" s="626">
        <v>0.9</v>
      </c>
      <c r="DA35" s="655"/>
      <c r="DB35" s="655"/>
      <c r="DC35" s="659"/>
      <c r="DD35" s="630">
        <v>205270</v>
      </c>
      <c r="DE35" s="657"/>
      <c r="DF35" s="657"/>
      <c r="DG35" s="657"/>
      <c r="DH35" s="657"/>
      <c r="DI35" s="657"/>
      <c r="DJ35" s="657"/>
      <c r="DK35" s="658"/>
      <c r="DL35" s="630">
        <v>166902</v>
      </c>
      <c r="DM35" s="657"/>
      <c r="DN35" s="657"/>
      <c r="DO35" s="657"/>
      <c r="DP35" s="657"/>
      <c r="DQ35" s="657"/>
      <c r="DR35" s="657"/>
      <c r="DS35" s="657"/>
      <c r="DT35" s="657"/>
      <c r="DU35" s="657"/>
      <c r="DV35" s="658"/>
      <c r="DW35" s="626">
        <v>1.3</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227</v>
      </c>
      <c r="S36" s="622"/>
      <c r="T36" s="622"/>
      <c r="U36" s="622"/>
      <c r="V36" s="622"/>
      <c r="W36" s="622"/>
      <c r="X36" s="622"/>
      <c r="Y36" s="623"/>
      <c r="Z36" s="624" t="s">
        <v>236</v>
      </c>
      <c r="AA36" s="624"/>
      <c r="AB36" s="624"/>
      <c r="AC36" s="624"/>
      <c r="AD36" s="625" t="s">
        <v>227</v>
      </c>
      <c r="AE36" s="625"/>
      <c r="AF36" s="625"/>
      <c r="AG36" s="625"/>
      <c r="AH36" s="625"/>
      <c r="AI36" s="625"/>
      <c r="AJ36" s="625"/>
      <c r="AK36" s="625"/>
      <c r="AL36" s="626" t="s">
        <v>123</v>
      </c>
      <c r="AM36" s="627"/>
      <c r="AN36" s="627"/>
      <c r="AO36" s="628"/>
      <c r="AQ36" s="698" t="s">
        <v>325</v>
      </c>
      <c r="AR36" s="699"/>
      <c r="AS36" s="699"/>
      <c r="AT36" s="699"/>
      <c r="AU36" s="699"/>
      <c r="AV36" s="699"/>
      <c r="AW36" s="699"/>
      <c r="AX36" s="699"/>
      <c r="AY36" s="700"/>
      <c r="AZ36" s="621">
        <v>2177414</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252918</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3503537</v>
      </c>
      <c r="CS36" s="622"/>
      <c r="CT36" s="622"/>
      <c r="CU36" s="622"/>
      <c r="CV36" s="622"/>
      <c r="CW36" s="622"/>
      <c r="CX36" s="622"/>
      <c r="CY36" s="623"/>
      <c r="CZ36" s="626">
        <v>10.9</v>
      </c>
      <c r="DA36" s="655"/>
      <c r="DB36" s="655"/>
      <c r="DC36" s="659"/>
      <c r="DD36" s="630">
        <v>2163239</v>
      </c>
      <c r="DE36" s="622"/>
      <c r="DF36" s="622"/>
      <c r="DG36" s="622"/>
      <c r="DH36" s="622"/>
      <c r="DI36" s="622"/>
      <c r="DJ36" s="622"/>
      <c r="DK36" s="623"/>
      <c r="DL36" s="630">
        <v>1154918</v>
      </c>
      <c r="DM36" s="622"/>
      <c r="DN36" s="622"/>
      <c r="DO36" s="622"/>
      <c r="DP36" s="622"/>
      <c r="DQ36" s="622"/>
      <c r="DR36" s="622"/>
      <c r="DS36" s="622"/>
      <c r="DT36" s="622"/>
      <c r="DU36" s="622"/>
      <c r="DV36" s="623"/>
      <c r="DW36" s="626">
        <v>9.1999999999999993</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862400</v>
      </c>
      <c r="S37" s="622"/>
      <c r="T37" s="622"/>
      <c r="U37" s="622"/>
      <c r="V37" s="622"/>
      <c r="W37" s="622"/>
      <c r="X37" s="622"/>
      <c r="Y37" s="623"/>
      <c r="Z37" s="624">
        <v>2.4</v>
      </c>
      <c r="AA37" s="624"/>
      <c r="AB37" s="624"/>
      <c r="AC37" s="624"/>
      <c r="AD37" s="625" t="s">
        <v>123</v>
      </c>
      <c r="AE37" s="625"/>
      <c r="AF37" s="625"/>
      <c r="AG37" s="625"/>
      <c r="AH37" s="625"/>
      <c r="AI37" s="625"/>
      <c r="AJ37" s="625"/>
      <c r="AK37" s="625"/>
      <c r="AL37" s="626" t="s">
        <v>227</v>
      </c>
      <c r="AM37" s="627"/>
      <c r="AN37" s="627"/>
      <c r="AO37" s="628"/>
      <c r="AQ37" s="698" t="s">
        <v>329</v>
      </c>
      <c r="AR37" s="699"/>
      <c r="AS37" s="699"/>
      <c r="AT37" s="699"/>
      <c r="AU37" s="699"/>
      <c r="AV37" s="699"/>
      <c r="AW37" s="699"/>
      <c r="AX37" s="699"/>
      <c r="AY37" s="700"/>
      <c r="AZ37" s="621">
        <v>15676</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7585</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1136519</v>
      </c>
      <c r="CS37" s="657"/>
      <c r="CT37" s="657"/>
      <c r="CU37" s="657"/>
      <c r="CV37" s="657"/>
      <c r="CW37" s="657"/>
      <c r="CX37" s="657"/>
      <c r="CY37" s="658"/>
      <c r="CZ37" s="626">
        <v>3.5</v>
      </c>
      <c r="DA37" s="655"/>
      <c r="DB37" s="655"/>
      <c r="DC37" s="659"/>
      <c r="DD37" s="630">
        <v>1071549</v>
      </c>
      <c r="DE37" s="657"/>
      <c r="DF37" s="657"/>
      <c r="DG37" s="657"/>
      <c r="DH37" s="657"/>
      <c r="DI37" s="657"/>
      <c r="DJ37" s="657"/>
      <c r="DK37" s="658"/>
      <c r="DL37" s="630">
        <v>786918</v>
      </c>
      <c r="DM37" s="657"/>
      <c r="DN37" s="657"/>
      <c r="DO37" s="657"/>
      <c r="DP37" s="657"/>
      <c r="DQ37" s="657"/>
      <c r="DR37" s="657"/>
      <c r="DS37" s="657"/>
      <c r="DT37" s="657"/>
      <c r="DU37" s="657"/>
      <c r="DV37" s="658"/>
      <c r="DW37" s="626">
        <v>6.3</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35554853</v>
      </c>
      <c r="S38" s="702"/>
      <c r="T38" s="702"/>
      <c r="U38" s="702"/>
      <c r="V38" s="702"/>
      <c r="W38" s="702"/>
      <c r="X38" s="702"/>
      <c r="Y38" s="703"/>
      <c r="Z38" s="704">
        <v>100</v>
      </c>
      <c r="AA38" s="704"/>
      <c r="AB38" s="704"/>
      <c r="AC38" s="704"/>
      <c r="AD38" s="705">
        <v>11623480</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236</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12157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3974095</v>
      </c>
      <c r="CS38" s="622"/>
      <c r="CT38" s="622"/>
      <c r="CU38" s="622"/>
      <c r="CV38" s="622"/>
      <c r="CW38" s="622"/>
      <c r="CX38" s="622"/>
      <c r="CY38" s="623"/>
      <c r="CZ38" s="626">
        <v>12.4</v>
      </c>
      <c r="DA38" s="655"/>
      <c r="DB38" s="655"/>
      <c r="DC38" s="659"/>
      <c r="DD38" s="630">
        <v>3637673</v>
      </c>
      <c r="DE38" s="622"/>
      <c r="DF38" s="622"/>
      <c r="DG38" s="622"/>
      <c r="DH38" s="622"/>
      <c r="DI38" s="622"/>
      <c r="DJ38" s="622"/>
      <c r="DK38" s="623"/>
      <c r="DL38" s="630">
        <v>2639210</v>
      </c>
      <c r="DM38" s="622"/>
      <c r="DN38" s="622"/>
      <c r="DO38" s="622"/>
      <c r="DP38" s="622"/>
      <c r="DQ38" s="622"/>
      <c r="DR38" s="622"/>
      <c r="DS38" s="622"/>
      <c r="DT38" s="622"/>
      <c r="DU38" s="622"/>
      <c r="DV38" s="623"/>
      <c r="DW38" s="626">
        <v>21.1</v>
      </c>
      <c r="DX38" s="655"/>
      <c r="DY38" s="655"/>
      <c r="DZ38" s="655"/>
      <c r="EA38" s="655"/>
      <c r="EB38" s="655"/>
      <c r="EC38" s="656"/>
    </row>
    <row r="39" spans="2:133" ht="11.25" customHeight="1">
      <c r="AQ39" s="698" t="s">
        <v>336</v>
      </c>
      <c r="AR39" s="699"/>
      <c r="AS39" s="699"/>
      <c r="AT39" s="699"/>
      <c r="AU39" s="699"/>
      <c r="AV39" s="699"/>
      <c r="AW39" s="699"/>
      <c r="AX39" s="699"/>
      <c r="AY39" s="700"/>
      <c r="AZ39" s="621" t="s">
        <v>236</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100</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3672797</v>
      </c>
      <c r="CS39" s="657"/>
      <c r="CT39" s="657"/>
      <c r="CU39" s="657"/>
      <c r="CV39" s="657"/>
      <c r="CW39" s="657"/>
      <c r="CX39" s="657"/>
      <c r="CY39" s="658"/>
      <c r="CZ39" s="626">
        <v>11.4</v>
      </c>
      <c r="DA39" s="655"/>
      <c r="DB39" s="655"/>
      <c r="DC39" s="659"/>
      <c r="DD39" s="630">
        <v>118583</v>
      </c>
      <c r="DE39" s="657"/>
      <c r="DF39" s="657"/>
      <c r="DG39" s="657"/>
      <c r="DH39" s="657"/>
      <c r="DI39" s="657"/>
      <c r="DJ39" s="657"/>
      <c r="DK39" s="658"/>
      <c r="DL39" s="630" t="s">
        <v>236</v>
      </c>
      <c r="DM39" s="657"/>
      <c r="DN39" s="657"/>
      <c r="DO39" s="657"/>
      <c r="DP39" s="657"/>
      <c r="DQ39" s="657"/>
      <c r="DR39" s="657"/>
      <c r="DS39" s="657"/>
      <c r="DT39" s="657"/>
      <c r="DU39" s="657"/>
      <c r="DV39" s="658"/>
      <c r="DW39" s="626" t="s">
        <v>123</v>
      </c>
      <c r="DX39" s="655"/>
      <c r="DY39" s="655"/>
      <c r="DZ39" s="655"/>
      <c r="EA39" s="655"/>
      <c r="EB39" s="655"/>
      <c r="EC39" s="656"/>
    </row>
    <row r="40" spans="2:133" ht="11.25" customHeight="1">
      <c r="AQ40" s="698" t="s">
        <v>340</v>
      </c>
      <c r="AR40" s="699"/>
      <c r="AS40" s="699"/>
      <c r="AT40" s="699"/>
      <c r="AU40" s="699"/>
      <c r="AV40" s="699"/>
      <c r="AW40" s="699"/>
      <c r="AX40" s="699"/>
      <c r="AY40" s="700"/>
      <c r="AZ40" s="621">
        <v>600638</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134</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205000</v>
      </c>
      <c r="CS40" s="622"/>
      <c r="CT40" s="622"/>
      <c r="CU40" s="622"/>
      <c r="CV40" s="622"/>
      <c r="CW40" s="622"/>
      <c r="CX40" s="622"/>
      <c r="CY40" s="623"/>
      <c r="CZ40" s="626">
        <v>0.6</v>
      </c>
      <c r="DA40" s="655"/>
      <c r="DB40" s="655"/>
      <c r="DC40" s="659"/>
      <c r="DD40" s="630" t="s">
        <v>242</v>
      </c>
      <c r="DE40" s="622"/>
      <c r="DF40" s="622"/>
      <c r="DG40" s="622"/>
      <c r="DH40" s="622"/>
      <c r="DI40" s="622"/>
      <c r="DJ40" s="622"/>
      <c r="DK40" s="623"/>
      <c r="DL40" s="630" t="s">
        <v>236</v>
      </c>
      <c r="DM40" s="622"/>
      <c r="DN40" s="622"/>
      <c r="DO40" s="622"/>
      <c r="DP40" s="622"/>
      <c r="DQ40" s="622"/>
      <c r="DR40" s="622"/>
      <c r="DS40" s="622"/>
      <c r="DT40" s="622"/>
      <c r="DU40" s="622"/>
      <c r="DV40" s="623"/>
      <c r="DW40" s="626" t="s">
        <v>123</v>
      </c>
      <c r="DX40" s="655"/>
      <c r="DY40" s="655"/>
      <c r="DZ40" s="655"/>
      <c r="EA40" s="655"/>
      <c r="EB40" s="655"/>
      <c r="EC40" s="656"/>
    </row>
    <row r="41" spans="2:133" ht="11.25" customHeight="1">
      <c r="AQ41" s="708" t="s">
        <v>343</v>
      </c>
      <c r="AR41" s="709"/>
      <c r="AS41" s="709"/>
      <c r="AT41" s="709"/>
      <c r="AU41" s="709"/>
      <c r="AV41" s="709"/>
      <c r="AW41" s="709"/>
      <c r="AX41" s="709"/>
      <c r="AY41" s="710"/>
      <c r="AZ41" s="701">
        <v>1196043</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330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236</v>
      </c>
      <c r="CS41" s="657"/>
      <c r="CT41" s="657"/>
      <c r="CU41" s="657"/>
      <c r="CV41" s="657"/>
      <c r="CW41" s="657"/>
      <c r="CX41" s="657"/>
      <c r="CY41" s="658"/>
      <c r="CZ41" s="626" t="s">
        <v>236</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6134254</v>
      </c>
      <c r="CS42" s="622"/>
      <c r="CT42" s="622"/>
      <c r="CU42" s="622"/>
      <c r="CV42" s="622"/>
      <c r="CW42" s="622"/>
      <c r="CX42" s="622"/>
      <c r="CY42" s="623"/>
      <c r="CZ42" s="626">
        <v>19.100000000000001</v>
      </c>
      <c r="DA42" s="627"/>
      <c r="DB42" s="627"/>
      <c r="DC42" s="722"/>
      <c r="DD42" s="630">
        <v>1110653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24164</v>
      </c>
      <c r="CS43" s="657"/>
      <c r="CT43" s="657"/>
      <c r="CU43" s="657"/>
      <c r="CV43" s="657"/>
      <c r="CW43" s="657"/>
      <c r="CX43" s="657"/>
      <c r="CY43" s="658"/>
      <c r="CZ43" s="626">
        <v>0.1</v>
      </c>
      <c r="DA43" s="655"/>
      <c r="DB43" s="655"/>
      <c r="DC43" s="659"/>
      <c r="DD43" s="630">
        <v>24164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6134254</v>
      </c>
      <c r="CS44" s="622"/>
      <c r="CT44" s="622"/>
      <c r="CU44" s="622"/>
      <c r="CV44" s="622"/>
      <c r="CW44" s="622"/>
      <c r="CX44" s="622"/>
      <c r="CY44" s="623"/>
      <c r="CZ44" s="626">
        <v>19.100000000000001</v>
      </c>
      <c r="DA44" s="627"/>
      <c r="DB44" s="627"/>
      <c r="DC44" s="722"/>
      <c r="DD44" s="630">
        <v>1110653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5623118</v>
      </c>
      <c r="CS45" s="657"/>
      <c r="CT45" s="657"/>
      <c r="CU45" s="657"/>
      <c r="CV45" s="657"/>
      <c r="CW45" s="657"/>
      <c r="CX45" s="657"/>
      <c r="CY45" s="658"/>
      <c r="CZ45" s="626">
        <v>17.5</v>
      </c>
      <c r="DA45" s="655"/>
      <c r="DB45" s="655"/>
      <c r="DC45" s="659"/>
      <c r="DD45" s="630">
        <v>811702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511136</v>
      </c>
      <c r="CS46" s="622"/>
      <c r="CT46" s="622"/>
      <c r="CU46" s="622"/>
      <c r="CV46" s="622"/>
      <c r="CW46" s="622"/>
      <c r="CX46" s="622"/>
      <c r="CY46" s="623"/>
      <c r="CZ46" s="626">
        <v>1.6</v>
      </c>
      <c r="DA46" s="627"/>
      <c r="DB46" s="627"/>
      <c r="DC46" s="722"/>
      <c r="DD46" s="630">
        <v>298951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236</v>
      </c>
      <c r="CS47" s="657"/>
      <c r="CT47" s="657"/>
      <c r="CU47" s="657"/>
      <c r="CV47" s="657"/>
      <c r="CW47" s="657"/>
      <c r="CX47" s="657"/>
      <c r="CY47" s="658"/>
      <c r="CZ47" s="626" t="s">
        <v>236</v>
      </c>
      <c r="DA47" s="655"/>
      <c r="DB47" s="655"/>
      <c r="DC47" s="659"/>
      <c r="DD47" s="630" t="s">
        <v>236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242</v>
      </c>
      <c r="CS48" s="622"/>
      <c r="CT48" s="622"/>
      <c r="CU48" s="622"/>
      <c r="CV48" s="622"/>
      <c r="CW48" s="622"/>
      <c r="CX48" s="622"/>
      <c r="CY48" s="623"/>
      <c r="CZ48" s="626" t="s">
        <v>242</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32102978</v>
      </c>
      <c r="CS49" s="691"/>
      <c r="CT49" s="691"/>
      <c r="CU49" s="691"/>
      <c r="CV49" s="691"/>
      <c r="CW49" s="691"/>
      <c r="CX49" s="691"/>
      <c r="CY49" s="723"/>
      <c r="CZ49" s="706">
        <v>100</v>
      </c>
      <c r="DA49" s="724"/>
      <c r="DB49" s="724"/>
      <c r="DC49" s="725"/>
      <c r="DD49" s="726">
        <v>16607099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c9oImNbY8h4JrDz3Ql6juFZnVgBOkSyCUUfBV9CLWfPd+Qv2f7U9vvuLteH254+Y2O1VN82J1BJGU+bLGxmMw==" saltValue="KCGAtwPUgBEXs6jn943l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35625</v>
      </c>
      <c r="R7" s="757"/>
      <c r="S7" s="757"/>
      <c r="T7" s="757"/>
      <c r="U7" s="757"/>
      <c r="V7" s="757">
        <v>32173</v>
      </c>
      <c r="W7" s="757"/>
      <c r="X7" s="757"/>
      <c r="Y7" s="757"/>
      <c r="Z7" s="757"/>
      <c r="AA7" s="757">
        <v>3452</v>
      </c>
      <c r="AB7" s="757"/>
      <c r="AC7" s="757"/>
      <c r="AD7" s="757"/>
      <c r="AE7" s="758"/>
      <c r="AF7" s="759">
        <v>151</v>
      </c>
      <c r="AG7" s="760"/>
      <c r="AH7" s="760"/>
      <c r="AI7" s="760"/>
      <c r="AJ7" s="761"/>
      <c r="AK7" s="796">
        <v>6239</v>
      </c>
      <c r="AL7" s="797"/>
      <c r="AM7" s="797"/>
      <c r="AN7" s="797"/>
      <c r="AO7" s="797"/>
      <c r="AP7" s="797">
        <v>25534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586</v>
      </c>
      <c r="BT7" s="801"/>
      <c r="BU7" s="801"/>
      <c r="BV7" s="801"/>
      <c r="BW7" s="801"/>
      <c r="BX7" s="801"/>
      <c r="BY7" s="801"/>
      <c r="BZ7" s="801"/>
      <c r="CA7" s="801"/>
      <c r="CB7" s="801"/>
      <c r="CC7" s="801"/>
      <c r="CD7" s="801"/>
      <c r="CE7" s="801"/>
      <c r="CF7" s="801"/>
      <c r="CG7" s="802"/>
      <c r="CH7" s="793" t="s">
        <v>588</v>
      </c>
      <c r="CI7" s="794"/>
      <c r="CJ7" s="794"/>
      <c r="CK7" s="794"/>
      <c r="CL7" s="795"/>
      <c r="CM7" s="793">
        <v>20</v>
      </c>
      <c r="CN7" s="794"/>
      <c r="CO7" s="794"/>
      <c r="CP7" s="794"/>
      <c r="CQ7" s="795"/>
      <c r="CR7" s="793">
        <v>10</v>
      </c>
      <c r="CS7" s="794"/>
      <c r="CT7" s="794"/>
      <c r="CU7" s="794"/>
      <c r="CV7" s="795"/>
      <c r="CW7" s="793" t="s">
        <v>588</v>
      </c>
      <c r="CX7" s="794"/>
      <c r="CY7" s="794"/>
      <c r="CZ7" s="794"/>
      <c r="DA7" s="795"/>
      <c r="DB7" s="793" t="s">
        <v>582</v>
      </c>
      <c r="DC7" s="794"/>
      <c r="DD7" s="794"/>
      <c r="DE7" s="794"/>
      <c r="DF7" s="795"/>
      <c r="DG7" s="793" t="s">
        <v>581</v>
      </c>
      <c r="DH7" s="794"/>
      <c r="DI7" s="794"/>
      <c r="DJ7" s="794"/>
      <c r="DK7" s="795"/>
      <c r="DL7" s="793" t="s">
        <v>582</v>
      </c>
      <c r="DM7" s="794"/>
      <c r="DN7" s="794"/>
      <c r="DO7" s="794"/>
      <c r="DP7" s="795"/>
      <c r="DQ7" s="793" t="s">
        <v>582</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587</v>
      </c>
      <c r="BT8" s="791"/>
      <c r="BU8" s="791"/>
      <c r="BV8" s="791"/>
      <c r="BW8" s="791"/>
      <c r="BX8" s="791"/>
      <c r="BY8" s="791"/>
      <c r="BZ8" s="791"/>
      <c r="CA8" s="791"/>
      <c r="CB8" s="791"/>
      <c r="CC8" s="791"/>
      <c r="CD8" s="791"/>
      <c r="CE8" s="791"/>
      <c r="CF8" s="791"/>
      <c r="CG8" s="792"/>
      <c r="CH8" s="803">
        <v>-13</v>
      </c>
      <c r="CI8" s="804"/>
      <c r="CJ8" s="804"/>
      <c r="CK8" s="804"/>
      <c r="CL8" s="805"/>
      <c r="CM8" s="803">
        <v>546</v>
      </c>
      <c r="CN8" s="804"/>
      <c r="CO8" s="804"/>
      <c r="CP8" s="804"/>
      <c r="CQ8" s="805"/>
      <c r="CR8" s="803">
        <v>354</v>
      </c>
      <c r="CS8" s="804"/>
      <c r="CT8" s="804"/>
      <c r="CU8" s="804"/>
      <c r="CV8" s="805"/>
      <c r="CW8" s="803" t="s">
        <v>582</v>
      </c>
      <c r="CX8" s="804"/>
      <c r="CY8" s="804"/>
      <c r="CZ8" s="804"/>
      <c r="DA8" s="805"/>
      <c r="DB8" s="803">
        <v>257</v>
      </c>
      <c r="DC8" s="804"/>
      <c r="DD8" s="804"/>
      <c r="DE8" s="804"/>
      <c r="DF8" s="805"/>
      <c r="DG8" s="803" t="s">
        <v>581</v>
      </c>
      <c r="DH8" s="804"/>
      <c r="DI8" s="804"/>
      <c r="DJ8" s="804"/>
      <c r="DK8" s="805"/>
      <c r="DL8" s="803" t="s">
        <v>582</v>
      </c>
      <c r="DM8" s="804"/>
      <c r="DN8" s="804"/>
      <c r="DO8" s="804"/>
      <c r="DP8" s="805"/>
      <c r="DQ8" s="803" t="s">
        <v>582</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35555</v>
      </c>
      <c r="R23" s="816"/>
      <c r="S23" s="816"/>
      <c r="T23" s="816"/>
      <c r="U23" s="816"/>
      <c r="V23" s="816">
        <v>32103</v>
      </c>
      <c r="W23" s="816"/>
      <c r="X23" s="816"/>
      <c r="Y23" s="816"/>
      <c r="Z23" s="816"/>
      <c r="AA23" s="816">
        <v>3452</v>
      </c>
      <c r="AB23" s="816"/>
      <c r="AC23" s="816"/>
      <c r="AD23" s="816"/>
      <c r="AE23" s="817"/>
      <c r="AF23" s="818">
        <v>151</v>
      </c>
      <c r="AG23" s="816"/>
      <c r="AH23" s="816"/>
      <c r="AI23" s="816"/>
      <c r="AJ23" s="819"/>
      <c r="AK23" s="820"/>
      <c r="AL23" s="821"/>
      <c r="AM23" s="821"/>
      <c r="AN23" s="821"/>
      <c r="AO23" s="821"/>
      <c r="AP23" s="816">
        <v>25534</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6721</v>
      </c>
      <c r="R28" s="845"/>
      <c r="S28" s="845"/>
      <c r="T28" s="845"/>
      <c r="U28" s="845"/>
      <c r="V28" s="845">
        <v>6386</v>
      </c>
      <c r="W28" s="845"/>
      <c r="X28" s="845"/>
      <c r="Y28" s="845"/>
      <c r="Z28" s="845"/>
      <c r="AA28" s="845">
        <v>335</v>
      </c>
      <c r="AB28" s="845"/>
      <c r="AC28" s="845"/>
      <c r="AD28" s="845"/>
      <c r="AE28" s="846"/>
      <c r="AF28" s="847">
        <v>335</v>
      </c>
      <c r="AG28" s="845"/>
      <c r="AH28" s="845"/>
      <c r="AI28" s="845"/>
      <c r="AJ28" s="848"/>
      <c r="AK28" s="849">
        <v>601</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3820</v>
      </c>
      <c r="R29" s="781"/>
      <c r="S29" s="781"/>
      <c r="T29" s="781"/>
      <c r="U29" s="781"/>
      <c r="V29" s="781">
        <v>3721</v>
      </c>
      <c r="W29" s="781"/>
      <c r="X29" s="781"/>
      <c r="Y29" s="781"/>
      <c r="Z29" s="781"/>
      <c r="AA29" s="781">
        <v>99</v>
      </c>
      <c r="AB29" s="781"/>
      <c r="AC29" s="781"/>
      <c r="AD29" s="781"/>
      <c r="AE29" s="782"/>
      <c r="AF29" s="783">
        <v>99</v>
      </c>
      <c r="AG29" s="784"/>
      <c r="AH29" s="784"/>
      <c r="AI29" s="784"/>
      <c r="AJ29" s="785"/>
      <c r="AK29" s="852">
        <v>634</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574</v>
      </c>
      <c r="R30" s="781"/>
      <c r="S30" s="781"/>
      <c r="T30" s="781"/>
      <c r="U30" s="781"/>
      <c r="V30" s="781">
        <v>569</v>
      </c>
      <c r="W30" s="781"/>
      <c r="X30" s="781"/>
      <c r="Y30" s="781"/>
      <c r="Z30" s="781"/>
      <c r="AA30" s="781">
        <v>5</v>
      </c>
      <c r="AB30" s="781"/>
      <c r="AC30" s="781"/>
      <c r="AD30" s="781"/>
      <c r="AE30" s="782"/>
      <c r="AF30" s="783">
        <v>5</v>
      </c>
      <c r="AG30" s="784"/>
      <c r="AH30" s="784"/>
      <c r="AI30" s="784"/>
      <c r="AJ30" s="785"/>
      <c r="AK30" s="852">
        <v>108</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1719</v>
      </c>
      <c r="R31" s="781"/>
      <c r="S31" s="781"/>
      <c r="T31" s="781"/>
      <c r="U31" s="781"/>
      <c r="V31" s="781">
        <v>1621</v>
      </c>
      <c r="W31" s="781"/>
      <c r="X31" s="781"/>
      <c r="Y31" s="781"/>
      <c r="Z31" s="781"/>
      <c r="AA31" s="781">
        <v>98</v>
      </c>
      <c r="AB31" s="781"/>
      <c r="AC31" s="781"/>
      <c r="AD31" s="781"/>
      <c r="AE31" s="782"/>
      <c r="AF31" s="783">
        <v>755</v>
      </c>
      <c r="AG31" s="784"/>
      <c r="AH31" s="784"/>
      <c r="AI31" s="784"/>
      <c r="AJ31" s="785"/>
      <c r="AK31" s="852">
        <v>16</v>
      </c>
      <c r="AL31" s="853"/>
      <c r="AM31" s="853"/>
      <c r="AN31" s="853"/>
      <c r="AO31" s="853"/>
      <c r="AP31" s="853">
        <v>3154</v>
      </c>
      <c r="AQ31" s="853"/>
      <c r="AR31" s="853"/>
      <c r="AS31" s="853"/>
      <c r="AT31" s="853"/>
      <c r="AU31" s="853"/>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8562</v>
      </c>
      <c r="R32" s="781"/>
      <c r="S32" s="781"/>
      <c r="T32" s="781"/>
      <c r="U32" s="781"/>
      <c r="V32" s="781">
        <v>6657</v>
      </c>
      <c r="W32" s="781"/>
      <c r="X32" s="781"/>
      <c r="Y32" s="781"/>
      <c r="Z32" s="781"/>
      <c r="AA32" s="781">
        <v>1905</v>
      </c>
      <c r="AB32" s="781"/>
      <c r="AC32" s="781"/>
      <c r="AD32" s="781"/>
      <c r="AE32" s="782"/>
      <c r="AF32" s="783" t="s">
        <v>227</v>
      </c>
      <c r="AG32" s="784"/>
      <c r="AH32" s="784"/>
      <c r="AI32" s="784"/>
      <c r="AJ32" s="785"/>
      <c r="AK32" s="852">
        <v>2177</v>
      </c>
      <c r="AL32" s="853"/>
      <c r="AM32" s="853"/>
      <c r="AN32" s="853"/>
      <c r="AO32" s="853"/>
      <c r="AP32" s="853">
        <v>18612</v>
      </c>
      <c r="AQ32" s="853"/>
      <c r="AR32" s="853"/>
      <c r="AS32" s="853"/>
      <c r="AT32" s="853"/>
      <c r="AU32" s="853">
        <v>12135</v>
      </c>
      <c r="AV32" s="853"/>
      <c r="AW32" s="853"/>
      <c r="AX32" s="853"/>
      <c r="AY32" s="853"/>
      <c r="AZ32" s="854"/>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1195</v>
      </c>
      <c r="AG63" s="864"/>
      <c r="AH63" s="864"/>
      <c r="AI63" s="864"/>
      <c r="AJ63" s="865"/>
      <c r="AK63" s="866"/>
      <c r="AL63" s="861"/>
      <c r="AM63" s="861"/>
      <c r="AN63" s="861"/>
      <c r="AO63" s="861"/>
      <c r="AP63" s="864">
        <v>21766</v>
      </c>
      <c r="AQ63" s="864"/>
      <c r="AR63" s="864"/>
      <c r="AS63" s="864"/>
      <c r="AT63" s="864"/>
      <c r="AU63" s="864">
        <v>12135</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575</v>
      </c>
      <c r="C68" s="892"/>
      <c r="D68" s="892"/>
      <c r="E68" s="892"/>
      <c r="F68" s="892"/>
      <c r="G68" s="892"/>
      <c r="H68" s="892"/>
      <c r="I68" s="892"/>
      <c r="J68" s="892"/>
      <c r="K68" s="892"/>
      <c r="L68" s="892"/>
      <c r="M68" s="892"/>
      <c r="N68" s="892"/>
      <c r="O68" s="892"/>
      <c r="P68" s="893"/>
      <c r="Q68" s="894">
        <v>939</v>
      </c>
      <c r="R68" s="888"/>
      <c r="S68" s="888"/>
      <c r="T68" s="888"/>
      <c r="U68" s="888"/>
      <c r="V68" s="888">
        <v>919</v>
      </c>
      <c r="W68" s="888"/>
      <c r="X68" s="888"/>
      <c r="Y68" s="888"/>
      <c r="Z68" s="888"/>
      <c r="AA68" s="888">
        <v>20</v>
      </c>
      <c r="AB68" s="888"/>
      <c r="AC68" s="888"/>
      <c r="AD68" s="888"/>
      <c r="AE68" s="888"/>
      <c r="AF68" s="888">
        <v>20</v>
      </c>
      <c r="AG68" s="888"/>
      <c r="AH68" s="888"/>
      <c r="AI68" s="888"/>
      <c r="AJ68" s="888"/>
      <c r="AK68" s="888">
        <v>11</v>
      </c>
      <c r="AL68" s="888"/>
      <c r="AM68" s="888"/>
      <c r="AN68" s="888"/>
      <c r="AO68" s="888"/>
      <c r="AP68" s="888" t="s">
        <v>581</v>
      </c>
      <c r="AQ68" s="888"/>
      <c r="AR68" s="888"/>
      <c r="AS68" s="888"/>
      <c r="AT68" s="888"/>
      <c r="AU68" s="888" t="s">
        <v>582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576</v>
      </c>
      <c r="C69" s="896"/>
      <c r="D69" s="896"/>
      <c r="E69" s="896"/>
      <c r="F69" s="896"/>
      <c r="G69" s="896"/>
      <c r="H69" s="896"/>
      <c r="I69" s="896"/>
      <c r="J69" s="896"/>
      <c r="K69" s="896"/>
      <c r="L69" s="896"/>
      <c r="M69" s="896"/>
      <c r="N69" s="896"/>
      <c r="O69" s="896"/>
      <c r="P69" s="897"/>
      <c r="Q69" s="898">
        <v>15065</v>
      </c>
      <c r="R69" s="853"/>
      <c r="S69" s="853"/>
      <c r="T69" s="853"/>
      <c r="U69" s="853"/>
      <c r="V69" s="853">
        <v>14640</v>
      </c>
      <c r="W69" s="853"/>
      <c r="X69" s="853"/>
      <c r="Y69" s="853"/>
      <c r="Z69" s="853"/>
      <c r="AA69" s="853">
        <v>424</v>
      </c>
      <c r="AB69" s="853"/>
      <c r="AC69" s="853"/>
      <c r="AD69" s="853"/>
      <c r="AE69" s="853"/>
      <c r="AF69" s="853">
        <v>424</v>
      </c>
      <c r="AG69" s="853"/>
      <c r="AH69" s="853"/>
      <c r="AI69" s="853"/>
      <c r="AJ69" s="853"/>
      <c r="AK69" s="853" t="s">
        <v>582</v>
      </c>
      <c r="AL69" s="853"/>
      <c r="AM69" s="853"/>
      <c r="AN69" s="853"/>
      <c r="AO69" s="853"/>
      <c r="AP69" s="853" t="s">
        <v>582</v>
      </c>
      <c r="AQ69" s="853"/>
      <c r="AR69" s="853"/>
      <c r="AS69" s="853"/>
      <c r="AT69" s="853"/>
      <c r="AU69" s="853" t="s">
        <v>582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577</v>
      </c>
      <c r="C70" s="896"/>
      <c r="D70" s="896"/>
      <c r="E70" s="896"/>
      <c r="F70" s="896"/>
      <c r="G70" s="896"/>
      <c r="H70" s="896"/>
      <c r="I70" s="896"/>
      <c r="J70" s="896"/>
      <c r="K70" s="896"/>
      <c r="L70" s="896"/>
      <c r="M70" s="896"/>
      <c r="N70" s="896"/>
      <c r="O70" s="896"/>
      <c r="P70" s="897"/>
      <c r="Q70" s="898">
        <v>971</v>
      </c>
      <c r="R70" s="853"/>
      <c r="S70" s="853"/>
      <c r="T70" s="853"/>
      <c r="U70" s="853"/>
      <c r="V70" s="853">
        <v>969</v>
      </c>
      <c r="W70" s="853"/>
      <c r="X70" s="853"/>
      <c r="Y70" s="853"/>
      <c r="Z70" s="853"/>
      <c r="AA70" s="853">
        <v>2</v>
      </c>
      <c r="AB70" s="853"/>
      <c r="AC70" s="853"/>
      <c r="AD70" s="853"/>
      <c r="AE70" s="853"/>
      <c r="AF70" s="853">
        <v>2</v>
      </c>
      <c r="AG70" s="853"/>
      <c r="AH70" s="853"/>
      <c r="AI70" s="853"/>
      <c r="AJ70" s="853"/>
      <c r="AK70" s="853">
        <v>3</v>
      </c>
      <c r="AL70" s="853"/>
      <c r="AM70" s="853"/>
      <c r="AN70" s="853"/>
      <c r="AO70" s="853"/>
      <c r="AP70" s="853" t="s">
        <v>581</v>
      </c>
      <c r="AQ70" s="853"/>
      <c r="AR70" s="853"/>
      <c r="AS70" s="853"/>
      <c r="AT70" s="853"/>
      <c r="AU70" s="853" t="s">
        <v>583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578</v>
      </c>
      <c r="C71" s="896"/>
      <c r="D71" s="896"/>
      <c r="E71" s="896"/>
      <c r="F71" s="896"/>
      <c r="G71" s="896"/>
      <c r="H71" s="896"/>
      <c r="I71" s="896"/>
      <c r="J71" s="896"/>
      <c r="K71" s="896"/>
      <c r="L71" s="896"/>
      <c r="M71" s="896"/>
      <c r="N71" s="896"/>
      <c r="O71" s="896"/>
      <c r="P71" s="897"/>
      <c r="Q71" s="898">
        <v>2949</v>
      </c>
      <c r="R71" s="853"/>
      <c r="S71" s="853"/>
      <c r="T71" s="853"/>
      <c r="U71" s="853"/>
      <c r="V71" s="853">
        <v>2744</v>
      </c>
      <c r="W71" s="853"/>
      <c r="X71" s="853"/>
      <c r="Y71" s="853"/>
      <c r="Z71" s="853"/>
      <c r="AA71" s="853">
        <v>205</v>
      </c>
      <c r="AB71" s="853"/>
      <c r="AC71" s="853"/>
      <c r="AD71" s="853"/>
      <c r="AE71" s="853"/>
      <c r="AF71" s="853">
        <v>48</v>
      </c>
      <c r="AG71" s="853"/>
      <c r="AH71" s="853"/>
      <c r="AI71" s="853"/>
      <c r="AJ71" s="853"/>
      <c r="AK71" s="853">
        <v>35</v>
      </c>
      <c r="AL71" s="853"/>
      <c r="AM71" s="853"/>
      <c r="AN71" s="853"/>
      <c r="AO71" s="853"/>
      <c r="AP71" s="853">
        <v>393</v>
      </c>
      <c r="AQ71" s="853"/>
      <c r="AR71" s="853"/>
      <c r="AS71" s="853"/>
      <c r="AT71" s="853"/>
      <c r="AU71" s="853">
        <v>131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579</v>
      </c>
      <c r="C72" s="896"/>
      <c r="D72" s="896"/>
      <c r="E72" s="896"/>
      <c r="F72" s="896"/>
      <c r="G72" s="896"/>
      <c r="H72" s="896"/>
      <c r="I72" s="896"/>
      <c r="J72" s="896"/>
      <c r="K72" s="896"/>
      <c r="L72" s="896"/>
      <c r="M72" s="896"/>
      <c r="N72" s="896"/>
      <c r="O72" s="896"/>
      <c r="P72" s="897"/>
      <c r="Q72" s="898">
        <v>162</v>
      </c>
      <c r="R72" s="853"/>
      <c r="S72" s="853"/>
      <c r="T72" s="853"/>
      <c r="U72" s="853"/>
      <c r="V72" s="853">
        <v>156</v>
      </c>
      <c r="W72" s="853"/>
      <c r="X72" s="853"/>
      <c r="Y72" s="853"/>
      <c r="Z72" s="853"/>
      <c r="AA72" s="853">
        <v>7</v>
      </c>
      <c r="AB72" s="853"/>
      <c r="AC72" s="853"/>
      <c r="AD72" s="853"/>
      <c r="AE72" s="853"/>
      <c r="AF72" s="853">
        <v>7</v>
      </c>
      <c r="AG72" s="853"/>
      <c r="AH72" s="853"/>
      <c r="AI72" s="853"/>
      <c r="AJ72" s="853"/>
      <c r="AK72" s="853" t="s">
        <v>582</v>
      </c>
      <c r="AL72" s="853"/>
      <c r="AM72" s="853"/>
      <c r="AN72" s="853"/>
      <c r="AO72" s="853"/>
      <c r="AP72" s="853" t="s">
        <v>582</v>
      </c>
      <c r="AQ72" s="853"/>
      <c r="AR72" s="853"/>
      <c r="AS72" s="853"/>
      <c r="AT72" s="853"/>
      <c r="AU72" s="853" t="s">
        <v>582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580</v>
      </c>
      <c r="C73" s="896"/>
      <c r="D73" s="896"/>
      <c r="E73" s="896"/>
      <c r="F73" s="896"/>
      <c r="G73" s="896"/>
      <c r="H73" s="896"/>
      <c r="I73" s="896"/>
      <c r="J73" s="896"/>
      <c r="K73" s="896"/>
      <c r="L73" s="896"/>
      <c r="M73" s="896"/>
      <c r="N73" s="896"/>
      <c r="O73" s="896"/>
      <c r="P73" s="897"/>
      <c r="Q73" s="898">
        <v>217</v>
      </c>
      <c r="R73" s="853"/>
      <c r="S73" s="853"/>
      <c r="T73" s="853"/>
      <c r="U73" s="853"/>
      <c r="V73" s="853">
        <v>163</v>
      </c>
      <c r="W73" s="853"/>
      <c r="X73" s="853"/>
      <c r="Y73" s="853"/>
      <c r="Z73" s="853"/>
      <c r="AA73" s="853">
        <v>54</v>
      </c>
      <c r="AB73" s="853"/>
      <c r="AC73" s="853"/>
      <c r="AD73" s="853"/>
      <c r="AE73" s="853"/>
      <c r="AF73" s="853">
        <v>54</v>
      </c>
      <c r="AG73" s="853"/>
      <c r="AH73" s="853"/>
      <c r="AI73" s="853"/>
      <c r="AJ73" s="853"/>
      <c r="AK73" s="853">
        <v>37</v>
      </c>
      <c r="AL73" s="853"/>
      <c r="AM73" s="853"/>
      <c r="AN73" s="853"/>
      <c r="AO73" s="853"/>
      <c r="AP73" s="853" t="s">
        <v>581</v>
      </c>
      <c r="AQ73" s="853"/>
      <c r="AR73" s="853"/>
      <c r="AS73" s="853"/>
      <c r="AT73" s="853"/>
      <c r="AU73" s="853" t="s">
        <v>585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584</v>
      </c>
      <c r="C74" s="896"/>
      <c r="D74" s="896"/>
      <c r="E74" s="896"/>
      <c r="F74" s="896"/>
      <c r="G74" s="896"/>
      <c r="H74" s="896"/>
      <c r="I74" s="896"/>
      <c r="J74" s="896"/>
      <c r="K74" s="896"/>
      <c r="L74" s="896"/>
      <c r="M74" s="896"/>
      <c r="N74" s="896"/>
      <c r="O74" s="896"/>
      <c r="P74" s="897"/>
      <c r="Q74" s="898">
        <v>258848</v>
      </c>
      <c r="R74" s="853"/>
      <c r="S74" s="853"/>
      <c r="T74" s="853"/>
      <c r="U74" s="853"/>
      <c r="V74" s="853">
        <v>251777</v>
      </c>
      <c r="W74" s="853"/>
      <c r="X74" s="853"/>
      <c r="Y74" s="853"/>
      <c r="Z74" s="853"/>
      <c r="AA74" s="853">
        <v>7072</v>
      </c>
      <c r="AB74" s="853"/>
      <c r="AC74" s="853"/>
      <c r="AD74" s="853"/>
      <c r="AE74" s="853"/>
      <c r="AF74" s="853">
        <v>7071</v>
      </c>
      <c r="AG74" s="853"/>
      <c r="AH74" s="853"/>
      <c r="AI74" s="853"/>
      <c r="AJ74" s="853"/>
      <c r="AK74" s="853">
        <v>8966</v>
      </c>
      <c r="AL74" s="853"/>
      <c r="AM74" s="853"/>
      <c r="AN74" s="853"/>
      <c r="AO74" s="853"/>
      <c r="AP74" s="853" t="s">
        <v>585</v>
      </c>
      <c r="AQ74" s="853"/>
      <c r="AR74" s="853"/>
      <c r="AS74" s="853"/>
      <c r="AT74" s="853"/>
      <c r="AU74" s="853" t="s">
        <v>582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7626</v>
      </c>
      <c r="AG88" s="864"/>
      <c r="AH88" s="864"/>
      <c r="AI88" s="864"/>
      <c r="AJ88" s="864"/>
      <c r="AK88" s="861"/>
      <c r="AL88" s="861"/>
      <c r="AM88" s="861"/>
      <c r="AN88" s="861"/>
      <c r="AO88" s="861"/>
      <c r="AP88" s="864">
        <v>393</v>
      </c>
      <c r="AQ88" s="864"/>
      <c r="AR88" s="864"/>
      <c r="AS88" s="864"/>
      <c r="AT88" s="864"/>
      <c r="AU88" s="864">
        <v>131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364</v>
      </c>
      <c r="CS102" s="872"/>
      <c r="CT102" s="872"/>
      <c r="CU102" s="872"/>
      <c r="CV102" s="915"/>
      <c r="CW102" s="914" t="s">
        <v>582</v>
      </c>
      <c r="CX102" s="872"/>
      <c r="CY102" s="872"/>
      <c r="CZ102" s="872"/>
      <c r="DA102" s="915"/>
      <c r="DB102" s="914">
        <v>257</v>
      </c>
      <c r="DC102" s="872"/>
      <c r="DD102" s="872"/>
      <c r="DE102" s="872"/>
      <c r="DF102" s="915"/>
      <c r="DG102" s="914" t="s">
        <v>582</v>
      </c>
      <c r="DH102" s="872"/>
      <c r="DI102" s="872"/>
      <c r="DJ102" s="872"/>
      <c r="DK102" s="915"/>
      <c r="DL102" s="914" t="s">
        <v>582</v>
      </c>
      <c r="DM102" s="872"/>
      <c r="DN102" s="872"/>
      <c r="DO102" s="872"/>
      <c r="DP102" s="915"/>
      <c r="DQ102" s="914" t="s">
        <v>582</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300</v>
      </c>
      <c r="AG109" s="917"/>
      <c r="AH109" s="917"/>
      <c r="AI109" s="917"/>
      <c r="AJ109" s="918"/>
      <c r="AK109" s="916" t="s">
        <v>299</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300</v>
      </c>
      <c r="BW109" s="917"/>
      <c r="BX109" s="917"/>
      <c r="BY109" s="917"/>
      <c r="BZ109" s="918"/>
      <c r="CA109" s="916" t="s">
        <v>299</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300</v>
      </c>
      <c r="DM109" s="917"/>
      <c r="DN109" s="917"/>
      <c r="DO109" s="917"/>
      <c r="DP109" s="918"/>
      <c r="DQ109" s="916" t="s">
        <v>299</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2105491</v>
      </c>
      <c r="AB110" s="924"/>
      <c r="AC110" s="924"/>
      <c r="AD110" s="924"/>
      <c r="AE110" s="925"/>
      <c r="AF110" s="926">
        <v>2207528</v>
      </c>
      <c r="AG110" s="924"/>
      <c r="AH110" s="924"/>
      <c r="AI110" s="924"/>
      <c r="AJ110" s="925"/>
      <c r="AK110" s="926">
        <v>2105425</v>
      </c>
      <c r="AL110" s="924"/>
      <c r="AM110" s="924"/>
      <c r="AN110" s="924"/>
      <c r="AO110" s="925"/>
      <c r="AP110" s="927">
        <v>20.100000000000001</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26061451</v>
      </c>
      <c r="BR110" s="959"/>
      <c r="BS110" s="959"/>
      <c r="BT110" s="959"/>
      <c r="BU110" s="959"/>
      <c r="BV110" s="959">
        <v>26176286</v>
      </c>
      <c r="BW110" s="959"/>
      <c r="BX110" s="959"/>
      <c r="BY110" s="959"/>
      <c r="BZ110" s="959"/>
      <c r="CA110" s="959">
        <v>25534395</v>
      </c>
      <c r="CB110" s="959"/>
      <c r="CC110" s="959"/>
      <c r="CD110" s="959"/>
      <c r="CE110" s="959"/>
      <c r="CF110" s="973">
        <v>243.4</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430</v>
      </c>
      <c r="DM110" s="959"/>
      <c r="DN110" s="959"/>
      <c r="DO110" s="959"/>
      <c r="DP110" s="959"/>
      <c r="DQ110" s="959" t="s">
        <v>123</v>
      </c>
      <c r="DR110" s="959"/>
      <c r="DS110" s="959"/>
      <c r="DT110" s="959"/>
      <c r="DU110" s="959"/>
      <c r="DV110" s="960" t="s">
        <v>431</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434</v>
      </c>
      <c r="AG111" s="966"/>
      <c r="AH111" s="966"/>
      <c r="AI111" s="966"/>
      <c r="AJ111" s="967"/>
      <c r="AK111" s="968" t="s">
        <v>383</v>
      </c>
      <c r="AL111" s="966"/>
      <c r="AM111" s="966"/>
      <c r="AN111" s="966"/>
      <c r="AO111" s="967"/>
      <c r="AP111" s="969" t="s">
        <v>435</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v>10503</v>
      </c>
      <c r="BR111" s="952"/>
      <c r="BS111" s="952"/>
      <c r="BT111" s="952"/>
      <c r="BU111" s="952"/>
      <c r="BV111" s="952">
        <v>8402</v>
      </c>
      <c r="BW111" s="952"/>
      <c r="BX111" s="952"/>
      <c r="BY111" s="952"/>
      <c r="BZ111" s="952"/>
      <c r="CA111" s="952">
        <v>6302</v>
      </c>
      <c r="CB111" s="952"/>
      <c r="CC111" s="952"/>
      <c r="CD111" s="952"/>
      <c r="CE111" s="952"/>
      <c r="CF111" s="946">
        <v>0.1</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431</v>
      </c>
      <c r="DH111" s="952"/>
      <c r="DI111" s="952"/>
      <c r="DJ111" s="952"/>
      <c r="DK111" s="952"/>
      <c r="DL111" s="952" t="s">
        <v>383</v>
      </c>
      <c r="DM111" s="952"/>
      <c r="DN111" s="952"/>
      <c r="DO111" s="952"/>
      <c r="DP111" s="952"/>
      <c r="DQ111" s="952" t="s">
        <v>434</v>
      </c>
      <c r="DR111" s="952"/>
      <c r="DS111" s="952"/>
      <c r="DT111" s="952"/>
      <c r="DU111" s="952"/>
      <c r="DV111" s="953" t="s">
        <v>430</v>
      </c>
      <c r="DW111" s="953"/>
      <c r="DX111" s="953"/>
      <c r="DY111" s="953"/>
      <c r="DZ111" s="954"/>
    </row>
    <row r="112" spans="1:131" s="226" customFormat="1" ht="26.25" customHeight="1">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383</v>
      </c>
      <c r="AB112" s="991"/>
      <c r="AC112" s="991"/>
      <c r="AD112" s="991"/>
      <c r="AE112" s="992"/>
      <c r="AF112" s="993" t="s">
        <v>431</v>
      </c>
      <c r="AG112" s="991"/>
      <c r="AH112" s="991"/>
      <c r="AI112" s="991"/>
      <c r="AJ112" s="992"/>
      <c r="AK112" s="993" t="s">
        <v>383</v>
      </c>
      <c r="AL112" s="991"/>
      <c r="AM112" s="991"/>
      <c r="AN112" s="991"/>
      <c r="AO112" s="992"/>
      <c r="AP112" s="994" t="s">
        <v>431</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12944481</v>
      </c>
      <c r="BR112" s="952"/>
      <c r="BS112" s="952"/>
      <c r="BT112" s="952"/>
      <c r="BU112" s="952"/>
      <c r="BV112" s="952">
        <v>12638740</v>
      </c>
      <c r="BW112" s="952"/>
      <c r="BX112" s="952"/>
      <c r="BY112" s="952"/>
      <c r="BZ112" s="952"/>
      <c r="CA112" s="952">
        <v>12135327</v>
      </c>
      <c r="CB112" s="952"/>
      <c r="CC112" s="952"/>
      <c r="CD112" s="952"/>
      <c r="CE112" s="952"/>
      <c r="CF112" s="946">
        <v>115.7</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435</v>
      </c>
      <c r="DH112" s="952"/>
      <c r="DI112" s="952"/>
      <c r="DJ112" s="952"/>
      <c r="DK112" s="952"/>
      <c r="DL112" s="952" t="s">
        <v>442</v>
      </c>
      <c r="DM112" s="952"/>
      <c r="DN112" s="952"/>
      <c r="DO112" s="952"/>
      <c r="DP112" s="952"/>
      <c r="DQ112" s="952" t="s">
        <v>383</v>
      </c>
      <c r="DR112" s="952"/>
      <c r="DS112" s="952"/>
      <c r="DT112" s="952"/>
      <c r="DU112" s="952"/>
      <c r="DV112" s="953" t="s">
        <v>383</v>
      </c>
      <c r="DW112" s="953"/>
      <c r="DX112" s="953"/>
      <c r="DY112" s="953"/>
      <c r="DZ112" s="954"/>
    </row>
    <row r="113" spans="1:130" s="226" customFormat="1" ht="26.25" customHeight="1">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1001222</v>
      </c>
      <c r="AB113" s="966"/>
      <c r="AC113" s="966"/>
      <c r="AD113" s="966"/>
      <c r="AE113" s="967"/>
      <c r="AF113" s="968">
        <v>1154052</v>
      </c>
      <c r="AG113" s="966"/>
      <c r="AH113" s="966"/>
      <c r="AI113" s="966"/>
      <c r="AJ113" s="967"/>
      <c r="AK113" s="968">
        <v>1238842</v>
      </c>
      <c r="AL113" s="966"/>
      <c r="AM113" s="966"/>
      <c r="AN113" s="966"/>
      <c r="AO113" s="967"/>
      <c r="AP113" s="969">
        <v>11.8</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252360</v>
      </c>
      <c r="BR113" s="952"/>
      <c r="BS113" s="952"/>
      <c r="BT113" s="952"/>
      <c r="BU113" s="952"/>
      <c r="BV113" s="952">
        <v>132539</v>
      </c>
      <c r="BW113" s="952"/>
      <c r="BX113" s="952"/>
      <c r="BY113" s="952"/>
      <c r="BZ113" s="952"/>
      <c r="CA113" s="952">
        <v>130513</v>
      </c>
      <c r="CB113" s="952"/>
      <c r="CC113" s="952"/>
      <c r="CD113" s="952"/>
      <c r="CE113" s="952"/>
      <c r="CF113" s="946">
        <v>1.2</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383</v>
      </c>
      <c r="DH113" s="991"/>
      <c r="DI113" s="991"/>
      <c r="DJ113" s="991"/>
      <c r="DK113" s="992"/>
      <c r="DL113" s="993" t="s">
        <v>446</v>
      </c>
      <c r="DM113" s="991"/>
      <c r="DN113" s="991"/>
      <c r="DO113" s="991"/>
      <c r="DP113" s="992"/>
      <c r="DQ113" s="993" t="s">
        <v>434</v>
      </c>
      <c r="DR113" s="991"/>
      <c r="DS113" s="991"/>
      <c r="DT113" s="991"/>
      <c r="DU113" s="992"/>
      <c r="DV113" s="994" t="s">
        <v>431</v>
      </c>
      <c r="DW113" s="995"/>
      <c r="DX113" s="995"/>
      <c r="DY113" s="995"/>
      <c r="DZ113" s="996"/>
    </row>
    <row r="114" spans="1:130" s="226" customFormat="1" ht="26.25" customHeight="1">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112793</v>
      </c>
      <c r="AB114" s="991"/>
      <c r="AC114" s="991"/>
      <c r="AD114" s="991"/>
      <c r="AE114" s="992"/>
      <c r="AF114" s="993">
        <v>113774</v>
      </c>
      <c r="AG114" s="991"/>
      <c r="AH114" s="991"/>
      <c r="AI114" s="991"/>
      <c r="AJ114" s="992"/>
      <c r="AK114" s="993">
        <v>66774</v>
      </c>
      <c r="AL114" s="991"/>
      <c r="AM114" s="991"/>
      <c r="AN114" s="991"/>
      <c r="AO114" s="992"/>
      <c r="AP114" s="994">
        <v>0.6</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1318900</v>
      </c>
      <c r="BR114" s="952"/>
      <c r="BS114" s="952"/>
      <c r="BT114" s="952"/>
      <c r="BU114" s="952"/>
      <c r="BV114" s="952">
        <v>1305640</v>
      </c>
      <c r="BW114" s="952"/>
      <c r="BX114" s="952"/>
      <c r="BY114" s="952"/>
      <c r="BZ114" s="952"/>
      <c r="CA114" s="952">
        <v>1269464</v>
      </c>
      <c r="CB114" s="952"/>
      <c r="CC114" s="952"/>
      <c r="CD114" s="952"/>
      <c r="CE114" s="952"/>
      <c r="CF114" s="946">
        <v>12.1</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383</v>
      </c>
      <c r="DH114" s="991"/>
      <c r="DI114" s="991"/>
      <c r="DJ114" s="991"/>
      <c r="DK114" s="992"/>
      <c r="DL114" s="993" t="s">
        <v>434</v>
      </c>
      <c r="DM114" s="991"/>
      <c r="DN114" s="991"/>
      <c r="DO114" s="991"/>
      <c r="DP114" s="992"/>
      <c r="DQ114" s="993" t="s">
        <v>450</v>
      </c>
      <c r="DR114" s="991"/>
      <c r="DS114" s="991"/>
      <c r="DT114" s="991"/>
      <c r="DU114" s="992"/>
      <c r="DV114" s="994" t="s">
        <v>433</v>
      </c>
      <c r="DW114" s="995"/>
      <c r="DX114" s="995"/>
      <c r="DY114" s="995"/>
      <c r="DZ114" s="996"/>
    </row>
    <row r="115" spans="1:130" s="226" customFormat="1" ht="26.25" customHeight="1">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431</v>
      </c>
      <c r="AB115" s="966"/>
      <c r="AC115" s="966"/>
      <c r="AD115" s="966"/>
      <c r="AE115" s="967"/>
      <c r="AF115" s="968">
        <v>2101</v>
      </c>
      <c r="AG115" s="966"/>
      <c r="AH115" s="966"/>
      <c r="AI115" s="966"/>
      <c r="AJ115" s="967"/>
      <c r="AK115" s="968">
        <v>2101</v>
      </c>
      <c r="AL115" s="966"/>
      <c r="AM115" s="966"/>
      <c r="AN115" s="966"/>
      <c r="AO115" s="967"/>
      <c r="AP115" s="969">
        <v>0</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v>3147</v>
      </c>
      <c r="BR115" s="952"/>
      <c r="BS115" s="952"/>
      <c r="BT115" s="952"/>
      <c r="BU115" s="952"/>
      <c r="BV115" s="952">
        <v>2920</v>
      </c>
      <c r="BW115" s="952"/>
      <c r="BX115" s="952"/>
      <c r="BY115" s="952"/>
      <c r="BZ115" s="952"/>
      <c r="CA115" s="952">
        <v>6067</v>
      </c>
      <c r="CB115" s="952"/>
      <c r="CC115" s="952"/>
      <c r="CD115" s="952"/>
      <c r="CE115" s="952"/>
      <c r="CF115" s="946">
        <v>0.1</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429</v>
      </c>
      <c r="DH115" s="991"/>
      <c r="DI115" s="991"/>
      <c r="DJ115" s="991"/>
      <c r="DK115" s="992"/>
      <c r="DL115" s="993" t="s">
        <v>434</v>
      </c>
      <c r="DM115" s="991"/>
      <c r="DN115" s="991"/>
      <c r="DO115" s="991"/>
      <c r="DP115" s="992"/>
      <c r="DQ115" s="993" t="s">
        <v>454</v>
      </c>
      <c r="DR115" s="991"/>
      <c r="DS115" s="991"/>
      <c r="DT115" s="991"/>
      <c r="DU115" s="992"/>
      <c r="DV115" s="994" t="s">
        <v>446</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t="s">
        <v>383</v>
      </c>
      <c r="AG116" s="991"/>
      <c r="AH116" s="991"/>
      <c r="AI116" s="991"/>
      <c r="AJ116" s="992"/>
      <c r="AK116" s="993" t="s">
        <v>431</v>
      </c>
      <c r="AL116" s="991"/>
      <c r="AM116" s="991"/>
      <c r="AN116" s="991"/>
      <c r="AO116" s="992"/>
      <c r="AP116" s="994" t="s">
        <v>383</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435</v>
      </c>
      <c r="BR116" s="952"/>
      <c r="BS116" s="952"/>
      <c r="BT116" s="952"/>
      <c r="BU116" s="952"/>
      <c r="BV116" s="952" t="s">
        <v>430</v>
      </c>
      <c r="BW116" s="952"/>
      <c r="BX116" s="952"/>
      <c r="BY116" s="952"/>
      <c r="BZ116" s="952"/>
      <c r="CA116" s="952" t="s">
        <v>431</v>
      </c>
      <c r="CB116" s="952"/>
      <c r="CC116" s="952"/>
      <c r="CD116" s="952"/>
      <c r="CE116" s="952"/>
      <c r="CF116" s="946" t="s">
        <v>383</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10503</v>
      </c>
      <c r="DH116" s="991"/>
      <c r="DI116" s="991"/>
      <c r="DJ116" s="991"/>
      <c r="DK116" s="992"/>
      <c r="DL116" s="993">
        <v>8402</v>
      </c>
      <c r="DM116" s="991"/>
      <c r="DN116" s="991"/>
      <c r="DO116" s="991"/>
      <c r="DP116" s="992"/>
      <c r="DQ116" s="993">
        <v>6302</v>
      </c>
      <c r="DR116" s="991"/>
      <c r="DS116" s="991"/>
      <c r="DT116" s="991"/>
      <c r="DU116" s="992"/>
      <c r="DV116" s="994">
        <v>0.1</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3219506</v>
      </c>
      <c r="AB117" s="1009"/>
      <c r="AC117" s="1009"/>
      <c r="AD117" s="1009"/>
      <c r="AE117" s="1010"/>
      <c r="AF117" s="1011">
        <v>3477455</v>
      </c>
      <c r="AG117" s="1009"/>
      <c r="AH117" s="1009"/>
      <c r="AI117" s="1009"/>
      <c r="AJ117" s="1010"/>
      <c r="AK117" s="1011">
        <v>3413142</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446</v>
      </c>
      <c r="BR117" s="952"/>
      <c r="BS117" s="952"/>
      <c r="BT117" s="952"/>
      <c r="BU117" s="952"/>
      <c r="BV117" s="952" t="s">
        <v>383</v>
      </c>
      <c r="BW117" s="952"/>
      <c r="BX117" s="952"/>
      <c r="BY117" s="952"/>
      <c r="BZ117" s="952"/>
      <c r="CA117" s="952" t="s">
        <v>383</v>
      </c>
      <c r="CB117" s="952"/>
      <c r="CC117" s="952"/>
      <c r="CD117" s="952"/>
      <c r="CE117" s="952"/>
      <c r="CF117" s="946" t="s">
        <v>435</v>
      </c>
      <c r="CG117" s="947"/>
      <c r="CH117" s="947"/>
      <c r="CI117" s="947"/>
      <c r="CJ117" s="947"/>
      <c r="CK117" s="977"/>
      <c r="CL117" s="978"/>
      <c r="CM117" s="948" t="s">
        <v>460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383</v>
      </c>
      <c r="DM117" s="991"/>
      <c r="DN117" s="991"/>
      <c r="DO117" s="991"/>
      <c r="DP117" s="992"/>
      <c r="DQ117" s="993" t="s">
        <v>435</v>
      </c>
      <c r="DR117" s="991"/>
      <c r="DS117" s="991"/>
      <c r="DT117" s="991"/>
      <c r="DU117" s="992"/>
      <c r="DV117" s="994" t="s">
        <v>123</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300</v>
      </c>
      <c r="AG118" s="917"/>
      <c r="AH118" s="917"/>
      <c r="AI118" s="917"/>
      <c r="AJ118" s="918"/>
      <c r="AK118" s="916" t="s">
        <v>299</v>
      </c>
      <c r="AL118" s="917"/>
      <c r="AM118" s="917"/>
      <c r="AN118" s="917"/>
      <c r="AO118" s="918"/>
      <c r="AP118" s="1003" t="s">
        <v>423</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462</v>
      </c>
      <c r="BR118" s="1030"/>
      <c r="BS118" s="1030"/>
      <c r="BT118" s="1030"/>
      <c r="BU118" s="1030"/>
      <c r="BV118" s="1030" t="s">
        <v>435</v>
      </c>
      <c r="BW118" s="1030"/>
      <c r="BX118" s="1030"/>
      <c r="BY118" s="1030"/>
      <c r="BZ118" s="1030"/>
      <c r="CA118" s="1030" t="s">
        <v>123</v>
      </c>
      <c r="CB118" s="1030"/>
      <c r="CC118" s="1030"/>
      <c r="CD118" s="1030"/>
      <c r="CE118" s="1030"/>
      <c r="CF118" s="946" t="s">
        <v>450</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462</v>
      </c>
      <c r="DH118" s="991"/>
      <c r="DI118" s="991"/>
      <c r="DJ118" s="991"/>
      <c r="DK118" s="992"/>
      <c r="DL118" s="993" t="s">
        <v>383</v>
      </c>
      <c r="DM118" s="991"/>
      <c r="DN118" s="991"/>
      <c r="DO118" s="991"/>
      <c r="DP118" s="992"/>
      <c r="DQ118" s="993" t="s">
        <v>123</v>
      </c>
      <c r="DR118" s="991"/>
      <c r="DS118" s="991"/>
      <c r="DT118" s="991"/>
      <c r="DU118" s="992"/>
      <c r="DV118" s="994" t="s">
        <v>454</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434</v>
      </c>
      <c r="AB119" s="924"/>
      <c r="AC119" s="924"/>
      <c r="AD119" s="924"/>
      <c r="AE119" s="925"/>
      <c r="AF119" s="926" t="s">
        <v>434</v>
      </c>
      <c r="AG119" s="924"/>
      <c r="AH119" s="924"/>
      <c r="AI119" s="924"/>
      <c r="AJ119" s="925"/>
      <c r="AK119" s="926" t="s">
        <v>450</v>
      </c>
      <c r="AL119" s="924"/>
      <c r="AM119" s="924"/>
      <c r="AN119" s="924"/>
      <c r="AO119" s="925"/>
      <c r="AP119" s="927" t="s">
        <v>462</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464</v>
      </c>
      <c r="BP119" s="1038"/>
      <c r="BQ119" s="1029">
        <v>40590842</v>
      </c>
      <c r="BR119" s="1030"/>
      <c r="BS119" s="1030"/>
      <c r="BT119" s="1030"/>
      <c r="BU119" s="1030"/>
      <c r="BV119" s="1030">
        <v>40264527</v>
      </c>
      <c r="BW119" s="1030"/>
      <c r="BX119" s="1030"/>
      <c r="BY119" s="1030"/>
      <c r="BZ119" s="1030"/>
      <c r="CA119" s="1030">
        <v>39082068</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435</v>
      </c>
      <c r="DH119" s="1016"/>
      <c r="DI119" s="1016"/>
      <c r="DJ119" s="1016"/>
      <c r="DK119" s="1017"/>
      <c r="DL119" s="1015" t="s">
        <v>435</v>
      </c>
      <c r="DM119" s="1016"/>
      <c r="DN119" s="1016"/>
      <c r="DO119" s="1016"/>
      <c r="DP119" s="1017"/>
      <c r="DQ119" s="1015" t="s">
        <v>435</v>
      </c>
      <c r="DR119" s="1016"/>
      <c r="DS119" s="1016"/>
      <c r="DT119" s="1016"/>
      <c r="DU119" s="1017"/>
      <c r="DV119" s="1018" t="s">
        <v>435</v>
      </c>
      <c r="DW119" s="1019"/>
      <c r="DX119" s="1019"/>
      <c r="DY119" s="1019"/>
      <c r="DZ119" s="1020"/>
    </row>
    <row r="120" spans="1:130" s="226" customFormat="1" ht="26.25" customHeight="1">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435</v>
      </c>
      <c r="AB120" s="991"/>
      <c r="AC120" s="991"/>
      <c r="AD120" s="991"/>
      <c r="AE120" s="992"/>
      <c r="AF120" s="993" t="s">
        <v>429</v>
      </c>
      <c r="AG120" s="991"/>
      <c r="AH120" s="991"/>
      <c r="AI120" s="991"/>
      <c r="AJ120" s="992"/>
      <c r="AK120" s="993" t="s">
        <v>383</v>
      </c>
      <c r="AL120" s="991"/>
      <c r="AM120" s="991"/>
      <c r="AN120" s="991"/>
      <c r="AO120" s="992"/>
      <c r="AP120" s="994" t="s">
        <v>435</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7892791</v>
      </c>
      <c r="BR120" s="959"/>
      <c r="BS120" s="959"/>
      <c r="BT120" s="959"/>
      <c r="BU120" s="959"/>
      <c r="BV120" s="959">
        <v>7781654</v>
      </c>
      <c r="BW120" s="959"/>
      <c r="BX120" s="959"/>
      <c r="BY120" s="959"/>
      <c r="BZ120" s="959"/>
      <c r="CA120" s="959">
        <v>8729542</v>
      </c>
      <c r="CB120" s="959"/>
      <c r="CC120" s="959"/>
      <c r="CD120" s="959"/>
      <c r="CE120" s="959"/>
      <c r="CF120" s="973">
        <v>83.2</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12556262</v>
      </c>
      <c r="DH120" s="959"/>
      <c r="DI120" s="959"/>
      <c r="DJ120" s="959"/>
      <c r="DK120" s="959"/>
      <c r="DL120" s="959">
        <v>12527522</v>
      </c>
      <c r="DM120" s="959"/>
      <c r="DN120" s="959"/>
      <c r="DO120" s="959"/>
      <c r="DP120" s="959"/>
      <c r="DQ120" s="959">
        <v>12135327</v>
      </c>
      <c r="DR120" s="959"/>
      <c r="DS120" s="959"/>
      <c r="DT120" s="959"/>
      <c r="DU120" s="959"/>
      <c r="DV120" s="960">
        <v>115.7</v>
      </c>
      <c r="DW120" s="960"/>
      <c r="DX120" s="960"/>
      <c r="DY120" s="960"/>
      <c r="DZ120" s="961"/>
    </row>
    <row r="121" spans="1:130" s="226" customFormat="1" ht="26.25" customHeight="1">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383</v>
      </c>
      <c r="AB121" s="991"/>
      <c r="AC121" s="991"/>
      <c r="AD121" s="991"/>
      <c r="AE121" s="992"/>
      <c r="AF121" s="993" t="s">
        <v>435</v>
      </c>
      <c r="AG121" s="991"/>
      <c r="AH121" s="991"/>
      <c r="AI121" s="991"/>
      <c r="AJ121" s="992"/>
      <c r="AK121" s="993" t="s">
        <v>435</v>
      </c>
      <c r="AL121" s="991"/>
      <c r="AM121" s="991"/>
      <c r="AN121" s="991"/>
      <c r="AO121" s="992"/>
      <c r="AP121" s="994" t="s">
        <v>450</v>
      </c>
      <c r="AQ121" s="995"/>
      <c r="AR121" s="995"/>
      <c r="AS121" s="995"/>
      <c r="AT121" s="996"/>
      <c r="AU121" s="1024"/>
      <c r="AV121" s="1025"/>
      <c r="AW121" s="1025"/>
      <c r="AX121" s="1025"/>
      <c r="AY121" s="1026"/>
      <c r="AZ121" s="981" t="s">
        <v>471</v>
      </c>
      <c r="BA121" s="982"/>
      <c r="BB121" s="982"/>
      <c r="BC121" s="982"/>
      <c r="BD121" s="982"/>
      <c r="BE121" s="982"/>
      <c r="BF121" s="982"/>
      <c r="BG121" s="982"/>
      <c r="BH121" s="982"/>
      <c r="BI121" s="982"/>
      <c r="BJ121" s="982"/>
      <c r="BK121" s="982"/>
      <c r="BL121" s="982"/>
      <c r="BM121" s="982"/>
      <c r="BN121" s="982"/>
      <c r="BO121" s="982"/>
      <c r="BP121" s="983"/>
      <c r="BQ121" s="951">
        <v>5551345</v>
      </c>
      <c r="BR121" s="952"/>
      <c r="BS121" s="952"/>
      <c r="BT121" s="952"/>
      <c r="BU121" s="952"/>
      <c r="BV121" s="952">
        <v>6349866</v>
      </c>
      <c r="BW121" s="952"/>
      <c r="BX121" s="952"/>
      <c r="BY121" s="952"/>
      <c r="BZ121" s="952"/>
      <c r="CA121" s="952">
        <v>6219670</v>
      </c>
      <c r="CB121" s="952"/>
      <c r="CC121" s="952"/>
      <c r="CD121" s="952"/>
      <c r="CE121" s="952"/>
      <c r="CF121" s="946">
        <v>59.3</v>
      </c>
      <c r="CG121" s="947"/>
      <c r="CH121" s="947"/>
      <c r="CI121" s="947"/>
      <c r="CJ121" s="947"/>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1" t="s">
        <v>434</v>
      </c>
      <c r="DH121" s="952"/>
      <c r="DI121" s="952"/>
      <c r="DJ121" s="952"/>
      <c r="DK121" s="952"/>
      <c r="DL121" s="952" t="s">
        <v>435</v>
      </c>
      <c r="DM121" s="952"/>
      <c r="DN121" s="952"/>
      <c r="DO121" s="952"/>
      <c r="DP121" s="952"/>
      <c r="DQ121" s="952" t="s">
        <v>123</v>
      </c>
      <c r="DR121" s="952"/>
      <c r="DS121" s="952"/>
      <c r="DT121" s="952"/>
      <c r="DU121" s="952"/>
      <c r="DV121" s="953" t="s">
        <v>383</v>
      </c>
      <c r="DW121" s="953"/>
      <c r="DX121" s="953"/>
      <c r="DY121" s="953"/>
      <c r="DZ121" s="954"/>
    </row>
    <row r="122" spans="1:130" s="226" customFormat="1" ht="26.25" customHeight="1">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446</v>
      </c>
      <c r="AB122" s="991"/>
      <c r="AC122" s="991"/>
      <c r="AD122" s="991"/>
      <c r="AE122" s="992"/>
      <c r="AF122" s="993" t="s">
        <v>430</v>
      </c>
      <c r="AG122" s="991"/>
      <c r="AH122" s="991"/>
      <c r="AI122" s="991"/>
      <c r="AJ122" s="992"/>
      <c r="AK122" s="993" t="s">
        <v>450</v>
      </c>
      <c r="AL122" s="991"/>
      <c r="AM122" s="991"/>
      <c r="AN122" s="991"/>
      <c r="AO122" s="992"/>
      <c r="AP122" s="994" t="s">
        <v>435</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25082381</v>
      </c>
      <c r="BR122" s="1030"/>
      <c r="BS122" s="1030"/>
      <c r="BT122" s="1030"/>
      <c r="BU122" s="1030"/>
      <c r="BV122" s="1030">
        <v>24108387</v>
      </c>
      <c r="BW122" s="1030"/>
      <c r="BX122" s="1030"/>
      <c r="BY122" s="1030"/>
      <c r="BZ122" s="1030"/>
      <c r="CA122" s="1030">
        <v>23459103</v>
      </c>
      <c r="CB122" s="1030"/>
      <c r="CC122" s="1030"/>
      <c r="CD122" s="1030"/>
      <c r="CE122" s="1030"/>
      <c r="CF122" s="1050">
        <v>223.6</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1" t="s">
        <v>446</v>
      </c>
      <c r="DH122" s="952"/>
      <c r="DI122" s="952"/>
      <c r="DJ122" s="952"/>
      <c r="DK122" s="952"/>
      <c r="DL122" s="952" t="s">
        <v>383</v>
      </c>
      <c r="DM122" s="952"/>
      <c r="DN122" s="952"/>
      <c r="DO122" s="952"/>
      <c r="DP122" s="952"/>
      <c r="DQ122" s="952" t="s">
        <v>434</v>
      </c>
      <c r="DR122" s="952"/>
      <c r="DS122" s="952"/>
      <c r="DT122" s="952"/>
      <c r="DU122" s="952"/>
      <c r="DV122" s="953" t="s">
        <v>383</v>
      </c>
      <c r="DW122" s="953"/>
      <c r="DX122" s="953"/>
      <c r="DY122" s="953"/>
      <c r="DZ122" s="954"/>
    </row>
    <row r="123" spans="1:130" s="226" customFormat="1" ht="26.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430</v>
      </c>
      <c r="AB123" s="991"/>
      <c r="AC123" s="991"/>
      <c r="AD123" s="991"/>
      <c r="AE123" s="992"/>
      <c r="AF123" s="993" t="s">
        <v>429</v>
      </c>
      <c r="AG123" s="991"/>
      <c r="AH123" s="991"/>
      <c r="AI123" s="991"/>
      <c r="AJ123" s="992"/>
      <c r="AK123" s="993" t="s">
        <v>446</v>
      </c>
      <c r="AL123" s="991"/>
      <c r="AM123" s="991"/>
      <c r="AN123" s="991"/>
      <c r="AO123" s="992"/>
      <c r="AP123" s="994" t="s">
        <v>450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475</v>
      </c>
      <c r="BP123" s="1038"/>
      <c r="BQ123" s="1097">
        <v>38526517</v>
      </c>
      <c r="BR123" s="1098"/>
      <c r="BS123" s="1098"/>
      <c r="BT123" s="1098"/>
      <c r="BU123" s="1098"/>
      <c r="BV123" s="1098">
        <v>38239907</v>
      </c>
      <c r="BW123" s="1098"/>
      <c r="BX123" s="1098"/>
      <c r="BY123" s="1098"/>
      <c r="BZ123" s="1098"/>
      <c r="CA123" s="1098">
        <v>38408315</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t="s">
        <v>454</v>
      </c>
      <c r="DH123" s="991"/>
      <c r="DI123" s="991"/>
      <c r="DJ123" s="991"/>
      <c r="DK123" s="992"/>
      <c r="DL123" s="993" t="s">
        <v>454</v>
      </c>
      <c r="DM123" s="991"/>
      <c r="DN123" s="991"/>
      <c r="DO123" s="991"/>
      <c r="DP123" s="992"/>
      <c r="DQ123" s="993" t="s">
        <v>383</v>
      </c>
      <c r="DR123" s="991"/>
      <c r="DS123" s="991"/>
      <c r="DT123" s="991"/>
      <c r="DU123" s="992"/>
      <c r="DV123" s="994" t="s">
        <v>430</v>
      </c>
      <c r="DW123" s="995"/>
      <c r="DX123" s="995"/>
      <c r="DY123" s="995"/>
      <c r="DZ123" s="996"/>
    </row>
    <row r="124" spans="1:130" s="226" customFormat="1" ht="26.25" customHeight="1" thickBot="1">
      <c r="A124" s="1091"/>
      <c r="B124" s="978"/>
      <c r="C124" s="948" t="s">
        <v>460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429</v>
      </c>
      <c r="AB124" s="991"/>
      <c r="AC124" s="991"/>
      <c r="AD124" s="991"/>
      <c r="AE124" s="992"/>
      <c r="AF124" s="993" t="s">
        <v>123</v>
      </c>
      <c r="AG124" s="991"/>
      <c r="AH124" s="991"/>
      <c r="AI124" s="991"/>
      <c r="AJ124" s="992"/>
      <c r="AK124" s="993" t="s">
        <v>383</v>
      </c>
      <c r="AL124" s="991"/>
      <c r="AM124" s="991"/>
      <c r="AN124" s="991"/>
      <c r="AO124" s="992"/>
      <c r="AP124" s="994" t="s">
        <v>434</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20.100000000000001</v>
      </c>
      <c r="BR124" s="1060"/>
      <c r="BS124" s="1060"/>
      <c r="BT124" s="1060"/>
      <c r="BU124" s="1060"/>
      <c r="BV124" s="1060">
        <v>19.600000000000001</v>
      </c>
      <c r="BW124" s="1060"/>
      <c r="BX124" s="1060"/>
      <c r="BY124" s="1060"/>
      <c r="BZ124" s="1060"/>
      <c r="CA124" s="1060">
        <v>6.4</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388219</v>
      </c>
      <c r="DH124" s="1016"/>
      <c r="DI124" s="1016"/>
      <c r="DJ124" s="1016"/>
      <c r="DK124" s="1017"/>
      <c r="DL124" s="1015">
        <v>111218</v>
      </c>
      <c r="DM124" s="1016"/>
      <c r="DN124" s="1016"/>
      <c r="DO124" s="1016"/>
      <c r="DP124" s="1017"/>
      <c r="DQ124" s="1015" t="s">
        <v>430</v>
      </c>
      <c r="DR124" s="1016"/>
      <c r="DS124" s="1016"/>
      <c r="DT124" s="1016"/>
      <c r="DU124" s="1017"/>
      <c r="DV124" s="1018" t="s">
        <v>454</v>
      </c>
      <c r="DW124" s="1019"/>
      <c r="DX124" s="1019"/>
      <c r="DY124" s="1019"/>
      <c r="DZ124" s="1020"/>
    </row>
    <row r="125" spans="1:130" s="226" customFormat="1" ht="26.25" customHeight="1">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430</v>
      </c>
      <c r="AB125" s="991"/>
      <c r="AC125" s="991"/>
      <c r="AD125" s="991"/>
      <c r="AE125" s="992"/>
      <c r="AF125" s="993" t="s">
        <v>429</v>
      </c>
      <c r="AG125" s="991"/>
      <c r="AH125" s="991"/>
      <c r="AI125" s="991"/>
      <c r="AJ125" s="992"/>
      <c r="AK125" s="993" t="s">
        <v>429</v>
      </c>
      <c r="AL125" s="991"/>
      <c r="AM125" s="991"/>
      <c r="AN125" s="991"/>
      <c r="AO125" s="992"/>
      <c r="AP125" s="994" t="s">
        <v>430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430</v>
      </c>
      <c r="DH125" s="959"/>
      <c r="DI125" s="959"/>
      <c r="DJ125" s="959"/>
      <c r="DK125" s="959"/>
      <c r="DL125" s="959" t="s">
        <v>434</v>
      </c>
      <c r="DM125" s="959"/>
      <c r="DN125" s="959"/>
      <c r="DO125" s="959"/>
      <c r="DP125" s="959"/>
      <c r="DQ125" s="959" t="s">
        <v>430</v>
      </c>
      <c r="DR125" s="959"/>
      <c r="DS125" s="959"/>
      <c r="DT125" s="959"/>
      <c r="DU125" s="959"/>
      <c r="DV125" s="960" t="s">
        <v>454</v>
      </c>
      <c r="DW125" s="960"/>
      <c r="DX125" s="960"/>
      <c r="DY125" s="960"/>
      <c r="DZ125" s="961"/>
    </row>
    <row r="126" spans="1:130" s="226" customFormat="1" ht="26.25" customHeight="1" thickBot="1">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430</v>
      </c>
      <c r="AB126" s="991"/>
      <c r="AC126" s="991"/>
      <c r="AD126" s="991"/>
      <c r="AE126" s="992"/>
      <c r="AF126" s="993">
        <v>2101</v>
      </c>
      <c r="AG126" s="991"/>
      <c r="AH126" s="991"/>
      <c r="AI126" s="991"/>
      <c r="AJ126" s="992"/>
      <c r="AK126" s="993">
        <v>2101</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434</v>
      </c>
      <c r="DH126" s="952"/>
      <c r="DI126" s="952"/>
      <c r="DJ126" s="952"/>
      <c r="DK126" s="952"/>
      <c r="DL126" s="952" t="s">
        <v>429</v>
      </c>
      <c r="DM126" s="952"/>
      <c r="DN126" s="952"/>
      <c r="DO126" s="952"/>
      <c r="DP126" s="952"/>
      <c r="DQ126" s="952" t="s">
        <v>430</v>
      </c>
      <c r="DR126" s="952"/>
      <c r="DS126" s="952"/>
      <c r="DT126" s="952"/>
      <c r="DU126" s="952"/>
      <c r="DV126" s="953" t="s">
        <v>430</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454</v>
      </c>
      <c r="AB127" s="991"/>
      <c r="AC127" s="991"/>
      <c r="AD127" s="991"/>
      <c r="AE127" s="992"/>
      <c r="AF127" s="993" t="s">
        <v>429</v>
      </c>
      <c r="AG127" s="991"/>
      <c r="AH127" s="991"/>
      <c r="AI127" s="991"/>
      <c r="AJ127" s="992"/>
      <c r="AK127" s="993" t="s">
        <v>430</v>
      </c>
      <c r="AL127" s="991"/>
      <c r="AM127" s="991"/>
      <c r="AN127" s="991"/>
      <c r="AO127" s="992"/>
      <c r="AP127" s="994" t="s">
        <v>454</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429</v>
      </c>
      <c r="DH127" s="952"/>
      <c r="DI127" s="952"/>
      <c r="DJ127" s="952"/>
      <c r="DK127" s="952"/>
      <c r="DL127" s="952" t="s">
        <v>430</v>
      </c>
      <c r="DM127" s="952"/>
      <c r="DN127" s="952"/>
      <c r="DO127" s="952"/>
      <c r="DP127" s="952"/>
      <c r="DQ127" s="952" t="s">
        <v>123</v>
      </c>
      <c r="DR127" s="952"/>
      <c r="DS127" s="952"/>
      <c r="DT127" s="952"/>
      <c r="DU127" s="952"/>
      <c r="DV127" s="953" t="s">
        <v>429</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382533</v>
      </c>
      <c r="AB128" s="1080"/>
      <c r="AC128" s="1080"/>
      <c r="AD128" s="1080"/>
      <c r="AE128" s="1081"/>
      <c r="AF128" s="1082">
        <v>555917</v>
      </c>
      <c r="AG128" s="1080"/>
      <c r="AH128" s="1080"/>
      <c r="AI128" s="1080"/>
      <c r="AJ128" s="1081"/>
      <c r="AK128" s="1082">
        <v>517304</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434</v>
      </c>
      <c r="BG128" s="1087"/>
      <c r="BH128" s="1087"/>
      <c r="BI128" s="1087"/>
      <c r="BJ128" s="1087"/>
      <c r="BK128" s="1087"/>
      <c r="BL128" s="1088"/>
      <c r="BM128" s="1086">
        <v>13.01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v>3147</v>
      </c>
      <c r="DH128" s="1072"/>
      <c r="DI128" s="1072"/>
      <c r="DJ128" s="1072"/>
      <c r="DK128" s="1072"/>
      <c r="DL128" s="1072">
        <v>2920</v>
      </c>
      <c r="DM128" s="1072"/>
      <c r="DN128" s="1072"/>
      <c r="DO128" s="1072"/>
      <c r="DP128" s="1072"/>
      <c r="DQ128" s="1072">
        <v>6067</v>
      </c>
      <c r="DR128" s="1072"/>
      <c r="DS128" s="1072"/>
      <c r="DT128" s="1072"/>
      <c r="DU128" s="1072"/>
      <c r="DV128" s="1073">
        <v>0.1</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12156522</v>
      </c>
      <c r="AB129" s="991"/>
      <c r="AC129" s="991"/>
      <c r="AD129" s="991"/>
      <c r="AE129" s="992"/>
      <c r="AF129" s="993">
        <v>12234192</v>
      </c>
      <c r="AG129" s="991"/>
      <c r="AH129" s="991"/>
      <c r="AI129" s="991"/>
      <c r="AJ129" s="992"/>
      <c r="AK129" s="993">
        <v>12446514</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450</v>
      </c>
      <c r="BG129" s="1101"/>
      <c r="BH129" s="1101"/>
      <c r="BI129" s="1101"/>
      <c r="BJ129" s="1101"/>
      <c r="BK129" s="1101"/>
      <c r="BL129" s="1102"/>
      <c r="BM129" s="1100">
        <v>18.010000000000002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1913764</v>
      </c>
      <c r="AB130" s="991"/>
      <c r="AC130" s="991"/>
      <c r="AD130" s="991"/>
      <c r="AE130" s="992"/>
      <c r="AF130" s="993">
        <v>1951712</v>
      </c>
      <c r="AG130" s="991"/>
      <c r="AH130" s="991"/>
      <c r="AI130" s="991"/>
      <c r="AJ130" s="992"/>
      <c r="AK130" s="993">
        <v>1953752</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9.1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10242758</v>
      </c>
      <c r="AB131" s="1016"/>
      <c r="AC131" s="1016"/>
      <c r="AD131" s="1016"/>
      <c r="AE131" s="1017"/>
      <c r="AF131" s="1015">
        <v>10282480</v>
      </c>
      <c r="AG131" s="1016"/>
      <c r="AH131" s="1016"/>
      <c r="AI131" s="1016"/>
      <c r="AJ131" s="1017"/>
      <c r="AK131" s="1015">
        <v>10492762</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v>6.4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9.0132852890000006</v>
      </c>
      <c r="AB132" s="1132"/>
      <c r="AC132" s="1132"/>
      <c r="AD132" s="1132"/>
      <c r="AE132" s="1133"/>
      <c r="AF132" s="1134">
        <v>9.4318296749999995</v>
      </c>
      <c r="AG132" s="1132"/>
      <c r="AH132" s="1132"/>
      <c r="AI132" s="1132"/>
      <c r="AJ132" s="1133"/>
      <c r="AK132" s="1134">
        <v>8.9784367550000006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10.6</v>
      </c>
      <c r="AB133" s="1115"/>
      <c r="AC133" s="1115"/>
      <c r="AD133" s="1115"/>
      <c r="AE133" s="1116"/>
      <c r="AF133" s="1114">
        <v>9.4</v>
      </c>
      <c r="AG133" s="1115"/>
      <c r="AH133" s="1115"/>
      <c r="AI133" s="1115"/>
      <c r="AJ133" s="1116"/>
      <c r="AK133" s="1114">
        <v>9.1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EO8bu21WLs5UB0Sep5I0uCqrZAVIzjzlkTylt4GFKlqmgylU0VVfR1qVMeQ3fmsjl1OuPbgreMquWsY0Dv5pA==" saltValue="TM7DPY8/CimPUDGpbKjX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lDLDE0pRZZQSOYxDQaC0+xbPwa0KnxalUh44MBQrw/KrnSchajfsuNiA8PqvjTMY30KWEpxN6pd+LtuEGhRjw==" saltValue="2bBizMjCKfGCSwxRYrHu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vhHDkrH25DVwzMAMAaHv0bw4ez4KkCuYUHtT3zfUPoLFbLJvaOB3GlzVGm7smw0Wm12/pZaP6R4sAq0CmFGwQ==" saltValue="7xc4kIzMAwB2mxd3S3yF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Q4" workbookViewId="0">
      <selection activeCell="AO11" sqref="AO11"/>
    </sheetView>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3654051</v>
      </c>
      <c r="AP9" s="292">
        <v>58489</v>
      </c>
      <c r="AQ9" s="293">
        <v>57316</v>
      </c>
      <c r="AR9" s="294">
        <v>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4322</v>
      </c>
      <c r="AP10" s="295">
        <v>69</v>
      </c>
      <c r="AQ10" s="296">
        <v>3762</v>
      </c>
      <c r="AR10" s="297">
        <v>-98.2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528615</v>
      </c>
      <c r="AP11" s="295">
        <v>8461</v>
      </c>
      <c r="AQ11" s="296">
        <v>6408</v>
      </c>
      <c r="AR11" s="297">
        <v>32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v>14983</v>
      </c>
      <c r="AP12" s="295">
        <v>240</v>
      </c>
      <c r="AQ12" s="296">
        <v>891</v>
      </c>
      <c r="AR12" s="297">
        <v>-73.099999999999994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309821</v>
      </c>
      <c r="AP14" s="295">
        <v>4959</v>
      </c>
      <c r="AQ14" s="296">
        <v>2694</v>
      </c>
      <c r="AR14" s="297">
        <v>84.1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24164</v>
      </c>
      <c r="AP15" s="295">
        <v>387</v>
      </c>
      <c r="AQ15" s="296">
        <v>1362</v>
      </c>
      <c r="AR15" s="297">
        <v>-71.599999999999994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-253024</v>
      </c>
      <c r="AP16" s="295">
        <v>-4050</v>
      </c>
      <c r="AQ16" s="296">
        <v>-4530</v>
      </c>
      <c r="AR16" s="297">
        <v>-10.6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4282932</v>
      </c>
      <c r="AP17" s="295">
        <v>68555</v>
      </c>
      <c r="AQ17" s="296">
        <v>67903</v>
      </c>
      <c r="AR17" s="297">
        <v>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6.05</v>
      </c>
      <c r="AP21" s="308">
        <v>6.2</v>
      </c>
      <c r="AQ21" s="309">
        <v>-0.15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93.9</v>
      </c>
      <c r="AP22" s="313">
        <v>98.7</v>
      </c>
      <c r="AQ22" s="314">
        <v>-4.8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2105425</v>
      </c>
      <c r="AP32" s="322">
        <v>33701</v>
      </c>
      <c r="AQ32" s="323">
        <v>34720</v>
      </c>
      <c r="AR32" s="324">
        <v>-2.9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515</v>
      </c>
      <c r="AP33" s="322" t="s">
        <v>515</v>
      </c>
      <c r="AQ33" s="323">
        <v>1</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515</v>
      </c>
      <c r="AP34" s="322" t="s">
        <v>515</v>
      </c>
      <c r="AQ34" s="323">
        <v>22</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1238842</v>
      </c>
      <c r="AP35" s="322">
        <v>19830</v>
      </c>
      <c r="AQ35" s="323">
        <v>9232</v>
      </c>
      <c r="AR35" s="324">
        <v>114.8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v>66774</v>
      </c>
      <c r="AP36" s="322">
        <v>1069</v>
      </c>
      <c r="AQ36" s="323">
        <v>2017</v>
      </c>
      <c r="AR36" s="324">
        <v>-47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v>2101</v>
      </c>
      <c r="AP37" s="322">
        <v>34</v>
      </c>
      <c r="AQ37" s="323">
        <v>1146</v>
      </c>
      <c r="AR37" s="324">
        <v>-97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v>-517304</v>
      </c>
      <c r="AP39" s="322">
        <v>-8280</v>
      </c>
      <c r="AQ39" s="323">
        <v>-6713</v>
      </c>
      <c r="AR39" s="324">
        <v>23.3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-1953752</v>
      </c>
      <c r="AP40" s="322">
        <v>-31273</v>
      </c>
      <c r="AQ40" s="323">
        <v>-28519</v>
      </c>
      <c r="AR40" s="324">
        <v>9.6999999999999993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942086</v>
      </c>
      <c r="AP41" s="322">
        <v>15080</v>
      </c>
      <c r="AQ41" s="323">
        <v>11906</v>
      </c>
      <c r="AR41" s="324">
        <v>26.7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3610328</v>
      </c>
      <c r="AN51" s="344">
        <v>58041</v>
      </c>
      <c r="AO51" s="345">
        <v>34.299999999999997</v>
      </c>
      <c r="AP51" s="346">
        <v>63956</v>
      </c>
      <c r="AQ51" s="347">
        <v>25.7</v>
      </c>
      <c r="AR51" s="348">
        <v>8.6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501335</v>
      </c>
      <c r="AN52" s="352">
        <v>8060</v>
      </c>
      <c r="AO52" s="353">
        <v>123.5</v>
      </c>
      <c r="AP52" s="354">
        <v>29239</v>
      </c>
      <c r="AQ52" s="355">
        <v>8.8000000000000007</v>
      </c>
      <c r="AR52" s="356">
        <v>114.7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12092773</v>
      </c>
      <c r="AN53" s="344">
        <v>193680</v>
      </c>
      <c r="AO53" s="345">
        <v>233.7</v>
      </c>
      <c r="AP53" s="346">
        <v>66255</v>
      </c>
      <c r="AQ53" s="347">
        <v>3.6</v>
      </c>
      <c r="AR53" s="348">
        <v>230.1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653321</v>
      </c>
      <c r="AN54" s="352">
        <v>10464</v>
      </c>
      <c r="AO54" s="353">
        <v>29.8</v>
      </c>
      <c r="AP54" s="354">
        <v>31822</v>
      </c>
      <c r="AQ54" s="355">
        <v>8.8000000000000007</v>
      </c>
      <c r="AR54" s="356">
        <v>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21646662</v>
      </c>
      <c r="AN55" s="344">
        <v>346829</v>
      </c>
      <c r="AO55" s="345">
        <v>79.099999999999994</v>
      </c>
      <c r="AP55" s="346">
        <v>47278</v>
      </c>
      <c r="AQ55" s="347">
        <v>-28.6</v>
      </c>
      <c r="AR55" s="348">
        <v>107.7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2713080</v>
      </c>
      <c r="AN56" s="352">
        <v>43470</v>
      </c>
      <c r="AO56" s="353">
        <v>315.39999999999998</v>
      </c>
      <c r="AP56" s="354">
        <v>24096</v>
      </c>
      <c r="AQ56" s="355">
        <v>-24.3</v>
      </c>
      <c r="AR56" s="356">
        <v>339.7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6176880</v>
      </c>
      <c r="AN57" s="344">
        <v>98817</v>
      </c>
      <c r="AO57" s="345">
        <v>-71.5</v>
      </c>
      <c r="AP57" s="346">
        <v>44504</v>
      </c>
      <c r="AQ57" s="347">
        <v>-5.9</v>
      </c>
      <c r="AR57" s="348">
        <v>-65.599999999999994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345717</v>
      </c>
      <c r="AN58" s="352">
        <v>5531</v>
      </c>
      <c r="AO58" s="353">
        <v>-87.3</v>
      </c>
      <c r="AP58" s="354">
        <v>25876</v>
      </c>
      <c r="AQ58" s="355">
        <v>7.4</v>
      </c>
      <c r="AR58" s="356">
        <v>-94.7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6134254</v>
      </c>
      <c r="AN59" s="344">
        <v>98189</v>
      </c>
      <c r="AO59" s="345">
        <v>-0.6</v>
      </c>
      <c r="AP59" s="346">
        <v>47820</v>
      </c>
      <c r="AQ59" s="347">
        <v>7.5</v>
      </c>
      <c r="AR59" s="348">
        <v>-8.1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511136</v>
      </c>
      <c r="AN60" s="352">
        <v>8182</v>
      </c>
      <c r="AO60" s="353">
        <v>47.9</v>
      </c>
      <c r="AP60" s="354">
        <v>25855</v>
      </c>
      <c r="AQ60" s="355">
        <v>-0.1</v>
      </c>
      <c r="AR60" s="356">
        <v>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9932179</v>
      </c>
      <c r="AN61" s="359">
        <v>159111</v>
      </c>
      <c r="AO61" s="360">
        <v>55</v>
      </c>
      <c r="AP61" s="361">
        <v>53963</v>
      </c>
      <c r="AQ61" s="362">
        <v>0.5</v>
      </c>
      <c r="AR61" s="348">
        <v>54.5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944918</v>
      </c>
      <c r="AN62" s="352">
        <v>15141</v>
      </c>
      <c r="AO62" s="353">
        <v>85.9</v>
      </c>
      <c r="AP62" s="354">
        <v>27378</v>
      </c>
      <c r="AQ62" s="355">
        <v>0.1</v>
      </c>
      <c r="AR62" s="356">
        <v>85.8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09lZv4+Pu07XqrV91Uq9T3ZjygnsP0JOr8IiKOa7khhrU1GP1ez6T0qJt+A0qweC9SGfnfrwO2tbmLi/D81Cw==" saltValue="vH8q3sac5bbqaadM5x3h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6" zoomScaleNormal="100" zoomScaleSheetLayoutView="55" workbookViewId="0"/>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ZunxJ08dvlL+CDFqXSeMa6c3YdK/GUbyZ/mtmodWEjIgSqvuO3+0MtxYAWQHsI5vDnBXgO0olL/ev3vd50KA==" saltValue="w+ngmJIWMOEX2nyEHvVe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oFI4hbsTdOjBYc2Cu2ld66g1cNG057Gj0BHVmkdWd2upMmRK5lTTU0J91VBz6e90stbawdghwmq4TIbA3M5A==" saltValue="FWQKhwHbsIdIG7ev/L8R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30.08</v>
      </c>
      <c r="G47" s="12">
        <v>25.47</v>
      </c>
      <c r="H47" s="12">
        <v>22.96</v>
      </c>
      <c r="I47" s="12">
        <v>16.28</v>
      </c>
      <c r="J47" s="13">
        <v>15.85</v>
      </c>
    </row>
    <row r="48" spans="2:10" ht="57.75" customHeight="1">
      <c r="B48" s="14"/>
      <c r="C48" s="1176" t="s">
        <v>4</v>
      </c>
      <c r="D48" s="1176"/>
      <c r="E48" s="1177"/>
      <c r="F48" s="15">
        <v>0.46</v>
      </c>
      <c r="G48" s="16">
        <v>0.26</v>
      </c>
      <c r="H48" s="16">
        <v>1.21</v>
      </c>
      <c r="I48" s="16">
        <v>0.92</v>
      </c>
      <c r="J48" s="17">
        <v>1.21</v>
      </c>
    </row>
    <row r="49" spans="2:10" ht="57.75" customHeight="1" thickBot="1">
      <c r="B49" s="18"/>
      <c r="C49" s="1178" t="s">
        <v>5</v>
      </c>
      <c r="D49" s="1178"/>
      <c r="E49" s="1179"/>
      <c r="F49" s="19" t="s">
        <v>562</v>
      </c>
      <c r="G49" s="20" t="s">
        <v>563</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KGWAnLkT+qtwUP57vKInUFN3fwXHcXgxdTZ/O+Bsaq9OmDvs5x3kmREMlaRJlvMB/BqLwWy3fKThlO/W3GZw2Q==" saltValue="3ZuLT2PPXTe2XAGhLQHk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2019-08-16T00:19:58Z</cp:lastPrinted>
  <dcterms:created xsi:type="dcterms:W3CDTF">2019-02-14T01:26:04Z</dcterms:created>
  <dcterms:modified xsi:type="dcterms:W3CDTF">2019-09-11T04:30:32Z</dcterms:modified>
  <cp:category/>
</cp:coreProperties>
</file>